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harts/chart6.xml" ContentType="application/vnd.openxmlformats-officedocument.drawingml.chart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4120" windowHeight="13740"/>
  </bookViews>
  <sheets>
    <sheet name="EPP Spend Report" sheetId="1" r:id="rId1"/>
    <sheet name="Sheet2" sheetId="2" state="hidden" r:id="rId2"/>
  </sheets>
  <calcPr calcId="145621"/>
</workbook>
</file>

<file path=xl/calcChain.xml><?xml version="1.0" encoding="utf-8"?>
<calcChain xmlns="http://schemas.openxmlformats.org/spreadsheetml/2006/main">
  <c r="J83" i="1" l="1"/>
  <c r="J82" i="1"/>
  <c r="H82" i="1"/>
  <c r="G82" i="1"/>
  <c r="F82" i="1"/>
  <c r="E82" i="1"/>
  <c r="I82" i="1" s="1"/>
  <c r="H81" i="1"/>
  <c r="H83" i="1" s="1"/>
  <c r="G81" i="1"/>
  <c r="G84" i="1" s="1"/>
  <c r="F81" i="1"/>
  <c r="F83" i="1" s="1"/>
  <c r="E81" i="1"/>
  <c r="E83" i="1" s="1"/>
  <c r="J71" i="1"/>
  <c r="J70" i="1"/>
  <c r="H70" i="1"/>
  <c r="G70" i="1"/>
  <c r="F70" i="1"/>
  <c r="E70" i="1"/>
  <c r="I70" i="1" s="1"/>
  <c r="H69" i="1"/>
  <c r="H71" i="1" s="1"/>
  <c r="G69" i="1"/>
  <c r="G72" i="1" s="1"/>
  <c r="F69" i="1"/>
  <c r="F71" i="1" s="1"/>
  <c r="E69" i="1"/>
  <c r="E71" i="1" s="1"/>
  <c r="J62" i="1"/>
  <c r="J61" i="1"/>
  <c r="H61" i="1"/>
  <c r="G61" i="1"/>
  <c r="F61" i="1"/>
  <c r="E61" i="1"/>
  <c r="H60" i="1"/>
  <c r="H62" i="1" s="1"/>
  <c r="G60" i="1"/>
  <c r="G63" i="1" s="1"/>
  <c r="F60" i="1"/>
  <c r="F62" i="1" s="1"/>
  <c r="E60" i="1"/>
  <c r="E62" i="1" s="1"/>
  <c r="J49" i="1"/>
  <c r="J48" i="1"/>
  <c r="H48" i="1"/>
  <c r="G48" i="1"/>
  <c r="F48" i="1"/>
  <c r="E48" i="1"/>
  <c r="I48" i="1" s="1"/>
  <c r="H47" i="1"/>
  <c r="H49" i="1" s="1"/>
  <c r="G47" i="1"/>
  <c r="G50" i="1" s="1"/>
  <c r="F47" i="1"/>
  <c r="F49" i="1" s="1"/>
  <c r="E47" i="1"/>
  <c r="E49" i="1" s="1"/>
  <c r="J34" i="1"/>
  <c r="J33" i="1"/>
  <c r="H33" i="1"/>
  <c r="G33" i="1"/>
  <c r="F33" i="1"/>
  <c r="E33" i="1"/>
  <c r="H32" i="1"/>
  <c r="H34" i="1" s="1"/>
  <c r="G32" i="1"/>
  <c r="G35" i="1" s="1"/>
  <c r="F32" i="1"/>
  <c r="F34" i="1" s="1"/>
  <c r="E32" i="1"/>
  <c r="E34" i="1" s="1"/>
  <c r="H50" i="1" l="1"/>
  <c r="H72" i="1"/>
  <c r="H35" i="1"/>
  <c r="I61" i="1"/>
  <c r="H63" i="1"/>
  <c r="H84" i="1"/>
  <c r="I33" i="1"/>
  <c r="E86" i="1" s="1"/>
  <c r="G34" i="1"/>
  <c r="K33" i="1"/>
  <c r="E35" i="1"/>
  <c r="K34" i="1" s="1"/>
  <c r="K48" i="1"/>
  <c r="E50" i="1"/>
  <c r="K49" i="1" s="1"/>
  <c r="K61" i="1"/>
  <c r="E63" i="1"/>
  <c r="K62" i="1" s="1"/>
  <c r="K70" i="1"/>
  <c r="E72" i="1"/>
  <c r="K71" i="1" s="1"/>
  <c r="K82" i="1"/>
  <c r="E84" i="1"/>
  <c r="K83" i="1" s="1"/>
  <c r="I32" i="1"/>
  <c r="F35" i="1"/>
  <c r="I47" i="1"/>
  <c r="F50" i="1"/>
  <c r="I60" i="1"/>
  <c r="F63" i="1"/>
  <c r="I69" i="1"/>
  <c r="F72" i="1"/>
  <c r="I81" i="1"/>
  <c r="F84" i="1"/>
  <c r="G49" i="1"/>
  <c r="G62" i="1"/>
  <c r="G71" i="1"/>
  <c r="G83" i="1"/>
  <c r="I83" i="1" l="1"/>
  <c r="I84" i="1"/>
  <c r="I62" i="1"/>
  <c r="I63" i="1"/>
  <c r="E85" i="1"/>
  <c r="E87" i="1" s="1"/>
  <c r="I34" i="1"/>
  <c r="I35" i="1"/>
  <c r="I71" i="1"/>
  <c r="I72" i="1"/>
  <c r="I49" i="1"/>
  <c r="I50" i="1"/>
</calcChain>
</file>

<file path=xl/sharedStrings.xml><?xml version="1.0" encoding="utf-8"?>
<sst xmlns="http://schemas.openxmlformats.org/spreadsheetml/2006/main" count="205" uniqueCount="205">
  <si>
    <t>State of Maryland - Annual Report on Environmentally Preferable Purchasing</t>
  </si>
  <si>
    <t>Agency Code:</t>
  </si>
  <si>
    <t>Contact Person:</t>
  </si>
  <si>
    <t>Phone:</t>
  </si>
  <si>
    <t>Agency:</t>
  </si>
  <si>
    <t>Email:</t>
  </si>
  <si>
    <t>Commodity</t>
  </si>
  <si>
    <t>NIGP Code (See BPO)</t>
  </si>
  <si>
    <t>NIGP Classification / Product Discription</t>
  </si>
  <si>
    <t>Spend per Vendor</t>
  </si>
  <si>
    <t>Spend per Vendor</t>
  </si>
  <si>
    <t>Spend per Vendor</t>
  </si>
  <si>
    <t>Spend per Vendor</t>
  </si>
  <si>
    <t>Janitorial Supplies (including purchases by Janitorial Service Providers)</t>
  </si>
  <si>
    <t>BISM</t>
  </si>
  <si>
    <t>Other</t>
  </si>
  <si>
    <t>Other</t>
  </si>
  <si>
    <t>Other</t>
  </si>
  <si>
    <t>001B3400405</t>
  </si>
  <si>
    <t>485-13</t>
  </si>
  <si>
    <t>Cleaner, Hand and Skin</t>
  </si>
  <si>
    <t>485-16</t>
  </si>
  <si>
    <t>Cleaner, Hard Products, General Purpose</t>
  </si>
  <si>
    <t>485-18</t>
  </si>
  <si>
    <t>Cleaner, Heavy Duty Degreaser</t>
  </si>
  <si>
    <t>485-28</t>
  </si>
  <si>
    <t>Cleaner and Wax</t>
  </si>
  <si>
    <t>485-32</t>
  </si>
  <si>
    <t>Deodorants, Room</t>
  </si>
  <si>
    <t>485-44</t>
  </si>
  <si>
    <t>Dispensers, Lotion and Soap</t>
  </si>
  <si>
    <t>485-46</t>
  </si>
  <si>
    <t>Dispensers and Holders</t>
  </si>
  <si>
    <t>485-54</t>
  </si>
  <si>
    <t>Floor Polishes and Waxes</t>
  </si>
  <si>
    <t>485-55</t>
  </si>
  <si>
    <t>Floor Stripper and Cleaners</t>
  </si>
  <si>
    <t>485-65</t>
  </si>
  <si>
    <t>Janitorial Equipment and Supplies</t>
  </si>
  <si>
    <t>485-76</t>
  </si>
  <si>
    <t>Recycled Janitorial Supplies</t>
  </si>
  <si>
    <t>485-79</t>
  </si>
  <si>
    <t>Dispensing Equipment, Chemical</t>
  </si>
  <si>
    <t>485-83</t>
  </si>
  <si>
    <t>Sanitizing and Disinfecting Supplies</t>
  </si>
  <si>
    <t>485-86</t>
  </si>
  <si>
    <t>Soap, Hand</t>
  </si>
  <si>
    <t>486-13</t>
  </si>
  <si>
    <t>Cleaner, Hand and Skin, EPP</t>
  </si>
  <si>
    <t>486-16</t>
  </si>
  <si>
    <t>Cleaner, Hard Products, General Purpose, EPP</t>
  </si>
  <si>
    <t>486-18</t>
  </si>
  <si>
    <t>Cleaner, Heavy Duty Degreaser, EPP</t>
  </si>
  <si>
    <t>486-28</t>
  </si>
  <si>
    <t>Cleaner and Wax, EPP</t>
  </si>
  <si>
    <t>486-32</t>
  </si>
  <si>
    <t>Deodorants, Room, EPP</t>
  </si>
  <si>
    <t>486-54</t>
  </si>
  <si>
    <t>Floor Polishes and Waxes, EPP</t>
  </si>
  <si>
    <t>486-55</t>
  </si>
  <si>
    <t>Floor Stripper and Cleaners, EPP</t>
  </si>
  <si>
    <t>486-75</t>
  </si>
  <si>
    <t>Receptacle Liners, EPP</t>
  </si>
  <si>
    <t>486-76</t>
  </si>
  <si>
    <t>Recycled Janitorial Supplies, EPP</t>
  </si>
  <si>
    <t>486-83</t>
  </si>
  <si>
    <t>Sanitizing and Disinfecting Supplies, EPP</t>
  </si>
  <si>
    <t>486-86</t>
  </si>
  <si>
    <t>Soap, Hand, EPP</t>
  </si>
  <si>
    <t>Sub-Total (Does Not Include Non-Eligible Purchases)</t>
  </si>
  <si>
    <t>Sub-Total EPP</t>
  </si>
  <si>
    <t>Percentage EPP</t>
  </si>
  <si>
    <t>Sub-Total Non EPP</t>
  </si>
  <si>
    <t>Disposable Food Service Products</t>
  </si>
  <si>
    <t>Acme</t>
  </si>
  <si>
    <t>FPC</t>
  </si>
  <si>
    <t>Other</t>
  </si>
  <si>
    <t>Other</t>
  </si>
  <si>
    <t>001B4400313</t>
  </si>
  <si>
    <t>001B4400312</t>
  </si>
  <si>
    <t>240-70</t>
  </si>
  <si>
    <t>Plastic Ware, Non-Disposable Type</t>
  </si>
  <si>
    <t>475-70</t>
  </si>
  <si>
    <t>Plastic Ware</t>
  </si>
  <si>
    <t>640-08</t>
  </si>
  <si>
    <t>Bags, Food Storage</t>
  </si>
  <si>
    <t>640-15</t>
  </si>
  <si>
    <t>Bags, Paper</t>
  </si>
  <si>
    <t>640-21</t>
  </si>
  <si>
    <t>Compostable Food Service Products</t>
  </si>
  <si>
    <t>640-50</t>
  </si>
  <si>
    <t>Paper Products</t>
  </si>
  <si>
    <t>640-60</t>
  </si>
  <si>
    <t>Plastic and Styrofoam Products</t>
  </si>
  <si>
    <t>640-80</t>
  </si>
  <si>
    <t>Waxed Paper, Aluminum Foil, Cellophane</t>
  </si>
  <si>
    <t>850-92</t>
  </si>
  <si>
    <t>Towels, Washcloths, Bathmats</t>
  </si>
  <si>
    <t>Sub-Total (Does Not Include Non-Eligible Purchases)</t>
  </si>
  <si>
    <t>Sub-Total EPP</t>
  </si>
  <si>
    <t>Percentage EPP</t>
  </si>
  <si>
    <t>Sub-Total Non EPP</t>
  </si>
  <si>
    <t>Paper and Office Supplies</t>
  </si>
  <si>
    <t>AJ Stationers</t>
  </si>
  <si>
    <t>Rudolph's</t>
  </si>
  <si>
    <t>Staples</t>
  </si>
  <si>
    <t>Other</t>
  </si>
  <si>
    <t>001B4400358</t>
  </si>
  <si>
    <t>001B4400217</t>
  </si>
  <si>
    <t>001B3400217</t>
  </si>
  <si>
    <t>203-72</t>
  </si>
  <si>
    <t>Printer Accessories and Supplies, EPP</t>
  </si>
  <si>
    <t>207-72</t>
  </si>
  <si>
    <t>Printer Accessories and Supplies</t>
  </si>
  <si>
    <t>600-73</t>
  </si>
  <si>
    <t>Office Machines, Equipment, Accessories, and Supplies</t>
  </si>
  <si>
    <t>615-60</t>
  </si>
  <si>
    <t>Office Supplies, General (Not Otherwise Classified)</t>
  </si>
  <si>
    <t>615-73</t>
  </si>
  <si>
    <t>Recycled Office Supplies</t>
  </si>
  <si>
    <t>645-21</t>
  </si>
  <si>
    <t>Bond Paper</t>
  </si>
  <si>
    <t>646-21</t>
  </si>
  <si>
    <t>Bond Paper, EPP</t>
  </si>
  <si>
    <t>Sub-Total (Does Not Include Non-Eligible Purchases)</t>
  </si>
  <si>
    <t>Sub-Total EPP</t>
  </si>
  <si>
    <t>Percentage EPP</t>
  </si>
  <si>
    <t>Sub-Total Non EPP</t>
  </si>
  <si>
    <t>Paint</t>
  </si>
  <si>
    <t>SW</t>
  </si>
  <si>
    <t>McCormick</t>
  </si>
  <si>
    <t>Other</t>
  </si>
  <si>
    <t>Other</t>
  </si>
  <si>
    <t>001B3400465</t>
  </si>
  <si>
    <t>001B3400510</t>
  </si>
  <si>
    <t>630-57</t>
  </si>
  <si>
    <t>Paint, Misc</t>
  </si>
  <si>
    <t>631-57</t>
  </si>
  <si>
    <t>Paint, Misc, EPP</t>
  </si>
  <si>
    <t>635-43</t>
  </si>
  <si>
    <t>Paint Equip, Accessories and Supplies</t>
  </si>
  <si>
    <t>Sub-Total (Does Not Include Non-Eligible Purchases)</t>
  </si>
  <si>
    <t>Sub-Total EPP</t>
  </si>
  <si>
    <t>Percentage EPP</t>
  </si>
  <si>
    <t>Sub-Total Non EPP</t>
  </si>
  <si>
    <t>Electronic &amp; IT Products</t>
  </si>
  <si>
    <t>Other</t>
  </si>
  <si>
    <t>Other</t>
  </si>
  <si>
    <t>Other</t>
  </si>
  <si>
    <t>Other</t>
  </si>
  <si>
    <t>Computers and Displays</t>
  </si>
  <si>
    <t>Computers and Displays, EPEAT Silver &amp; Gold</t>
  </si>
  <si>
    <t>Imaging Equipment, Including Printers</t>
  </si>
  <si>
    <t>Imaging Equipment, Including Printers, EPEAT Silver &amp; Gold</t>
  </si>
  <si>
    <t>Televisions</t>
  </si>
  <si>
    <t>Televisions, EPEAT Silver &amp; Gold</t>
  </si>
  <si>
    <t>Sub-Total (Does Not Include Non-Eligible Purchases)</t>
  </si>
  <si>
    <t>Sub-Total EPP</t>
  </si>
  <si>
    <t>Percentage EPP</t>
  </si>
  <si>
    <t>Sub-Total Non EPP</t>
  </si>
  <si>
    <t>Total Purchases</t>
  </si>
  <si>
    <t>Total EPP</t>
  </si>
  <si>
    <t>Total Non EPP</t>
  </si>
  <si>
    <t>I herby declare the information in this report to be true and accurate.</t>
  </si>
  <si>
    <t>Sign / Submit:</t>
  </si>
  <si>
    <t>Department of Aging</t>
  </si>
  <si>
    <t>D26</t>
  </si>
  <si>
    <t>Department of Agriculture</t>
  </si>
  <si>
    <t>L00</t>
  </si>
  <si>
    <t>Department of Budget and Management</t>
  </si>
  <si>
    <t>F01</t>
  </si>
  <si>
    <t>Department of Business &amp; Economic Development</t>
  </si>
  <si>
    <t>T00</t>
  </si>
  <si>
    <t>Department of Disabilities</t>
  </si>
  <si>
    <t>D12</t>
  </si>
  <si>
    <t>Department of Education</t>
  </si>
  <si>
    <t>R00</t>
  </si>
  <si>
    <t>Department of Health &amp; Mental Hygiene</t>
  </si>
  <si>
    <t>M00</t>
  </si>
  <si>
    <t>Department of Housing &amp; Community</t>
  </si>
  <si>
    <t>S00</t>
  </si>
  <si>
    <t>Department of Human Resources</t>
  </si>
  <si>
    <t>N00</t>
  </si>
  <si>
    <t>Department of Information Technology</t>
  </si>
  <si>
    <t>F50</t>
  </si>
  <si>
    <t>Department of Juvenile Services</t>
  </si>
  <si>
    <t>V00</t>
  </si>
  <si>
    <t>Department of Labor Licensing &amp; Regulation</t>
  </si>
  <si>
    <t>P00</t>
  </si>
  <si>
    <t>Department of Natural Resources</t>
  </si>
  <si>
    <t>K00</t>
  </si>
  <si>
    <t>Department of Planning</t>
  </si>
  <si>
    <t>D40</t>
  </si>
  <si>
    <t>Department of Public Safety and Corrections</t>
  </si>
  <si>
    <t>Q00</t>
  </si>
  <si>
    <t>Department of the Environment</t>
  </si>
  <si>
    <t>U00</t>
  </si>
  <si>
    <t>Department of Transportation</t>
  </si>
  <si>
    <t>J00</t>
  </si>
  <si>
    <t>General Services</t>
  </si>
  <si>
    <t>H00</t>
  </si>
  <si>
    <t>State Police</t>
  </si>
  <si>
    <t>W00</t>
  </si>
  <si>
    <t>Veterans Affairs</t>
  </si>
  <si>
    <t>D55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</si>
</sst>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name val="Arial"/>
    </font>
    <font>
      <b/>
      <sz val="18"/>
      <name val="Arial"/>
    </font>
    <font>
      <sz val="10"/>
      <name val="Arial"/>
    </font>
    <font>
      <i/>
      <sz val="10"/>
      <name val="Verdana"/>
    </font>
    <font>
      <i/>
      <sz val="10"/>
      <name val="Verdana"/>
    </font>
    <font>
      <b/>
      <sz val="10"/>
      <name val="Arial"/>
    </font>
    <font>
      <b/>
      <sz val="14"/>
      <name val="Arial"/>
    </font>
    <font>
      <sz val="10"/>
      <name val="Arial"/>
    </font>
    <font>
      <sz val="10"/>
      <color rgb="FFFFFFFF"/>
      <name val="Arial"/>
    </font>
    <font>
      <b/>
      <sz val="10"/>
      <color rgb="FFFFFFFF"/>
      <name val="Arial"/>
    </font>
    <font>
      <sz val="10"/>
      <color rgb="FFFFFFFF"/>
      <name val="Arial"/>
    </font>
    <font>
      <b/>
      <sz val="10"/>
      <name val="Arial"/>
    </font>
    <font>
      <i/>
      <sz val="10"/>
      <name val="Arial"/>
    </font>
    <font>
      <sz val="9"/>
      <color rgb="FFFFFFFF"/>
      <name val="Arial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EFEFEF"/>
        <bgColor rgb="FFEFEFEF"/>
      </patternFill>
    </fill>
    <fill>
      <patternFill patternType="solid">
        <fgColor rgb="FFD9EAD3"/>
        <bgColor rgb="FFD9EAD3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2" fillId="0" borderId="2" xfId="0" applyFont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5" fillId="2" borderId="8" xfId="0" applyFont="1" applyFill="1" applyBorder="1" applyAlignment="1"/>
    <xf numFmtId="0" fontId="5" fillId="2" borderId="9" xfId="0" applyFont="1" applyFill="1" applyBorder="1" applyAlignment="1"/>
    <xf numFmtId="0" fontId="5" fillId="2" borderId="3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left"/>
    </xf>
    <xf numFmtId="164" fontId="7" fillId="0" borderId="3" xfId="0" applyNumberFormat="1" applyFont="1" applyBorder="1" applyAlignment="1"/>
    <xf numFmtId="164" fontId="7" fillId="0" borderId="4" xfId="0" applyNumberFormat="1" applyFont="1" applyBorder="1" applyAlignment="1"/>
    <xf numFmtId="0" fontId="7" fillId="5" borderId="2" xfId="0" applyFont="1" applyFill="1" applyBorder="1" applyAlignment="1"/>
    <xf numFmtId="0" fontId="7" fillId="5" borderId="3" xfId="0" applyFont="1" applyFill="1" applyBorder="1" applyAlignment="1"/>
    <xf numFmtId="0" fontId="7" fillId="5" borderId="3" xfId="0" applyFont="1" applyFill="1" applyBorder="1" applyAlignment="1">
      <alignment horizontal="left"/>
    </xf>
    <xf numFmtId="164" fontId="7" fillId="5" borderId="3" xfId="0" applyNumberFormat="1" applyFont="1" applyFill="1" applyBorder="1" applyAlignment="1"/>
    <xf numFmtId="164" fontId="7" fillId="5" borderId="4" xfId="0" applyNumberFormat="1" applyFont="1" applyFill="1" applyBorder="1" applyAlignment="1"/>
    <xf numFmtId="0" fontId="7" fillId="6" borderId="2" xfId="0" applyFont="1" applyFill="1" applyBorder="1" applyAlignment="1"/>
    <xf numFmtId="0" fontId="7" fillId="6" borderId="3" xfId="0" applyFont="1" applyFill="1" applyBorder="1" applyAlignment="1"/>
    <xf numFmtId="0" fontId="7" fillId="6" borderId="3" xfId="0" applyFont="1" applyFill="1" applyBorder="1" applyAlignment="1">
      <alignment horizontal="left"/>
    </xf>
    <xf numFmtId="164" fontId="7" fillId="6" borderId="3" xfId="0" applyNumberFormat="1" applyFont="1" applyFill="1" applyBorder="1" applyAlignment="1"/>
    <xf numFmtId="164" fontId="7" fillId="6" borderId="4" xfId="0" applyNumberFormat="1" applyFont="1" applyFill="1" applyBorder="1" applyAlignment="1"/>
    <xf numFmtId="0" fontId="5" fillId="2" borderId="3" xfId="0" applyFont="1" applyFill="1" applyBorder="1" applyAlignment="1">
      <alignment horizontal="right"/>
    </xf>
    <xf numFmtId="164" fontId="5" fillId="2" borderId="3" xfId="0" applyNumberFormat="1" applyFont="1" applyFill="1" applyBorder="1" applyAlignment="1"/>
    <xf numFmtId="0" fontId="8" fillId="0" borderId="3" xfId="0" applyFont="1" applyBorder="1"/>
    <xf numFmtId="0" fontId="5" fillId="2" borderId="6" xfId="0" applyFont="1" applyFill="1" applyBorder="1" applyAlignment="1">
      <alignment horizontal="right"/>
    </xf>
    <xf numFmtId="10" fontId="5" fillId="2" borderId="6" xfId="0" applyNumberFormat="1" applyFont="1" applyFill="1" applyBorder="1" applyAlignment="1"/>
    <xf numFmtId="10" fontId="5" fillId="2" borderId="7" xfId="0" applyNumberFormat="1" applyFont="1" applyFill="1" applyBorder="1" applyAlignment="1"/>
    <xf numFmtId="0" fontId="7" fillId="0" borderId="3" xfId="0" applyFont="1" applyBorder="1" applyAlignment="1"/>
    <xf numFmtId="0" fontId="9" fillId="0" borderId="3" xfId="0" applyFont="1" applyBorder="1" applyAlignment="1">
      <alignment horizontal="right"/>
    </xf>
    <xf numFmtId="164" fontId="10" fillId="0" borderId="3" xfId="0" applyNumberFormat="1" applyFont="1" applyBorder="1" applyAlignment="1"/>
    <xf numFmtId="0" fontId="10" fillId="0" borderId="3" xfId="0" applyFont="1" applyBorder="1" applyAlignment="1"/>
    <xf numFmtId="0" fontId="7" fillId="6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0" borderId="3" xfId="0" applyFont="1" applyBorder="1" applyAlignment="1"/>
    <xf numFmtId="0" fontId="7" fillId="6" borderId="3" xfId="0" applyFont="1" applyFill="1" applyBorder="1" applyAlignment="1"/>
    <xf numFmtId="0" fontId="7" fillId="5" borderId="3" xfId="0" applyFont="1" applyFill="1" applyBorder="1" applyAlignment="1"/>
    <xf numFmtId="0" fontId="7" fillId="0" borderId="3" xfId="0" applyFont="1" applyBorder="1" applyAlignment="1">
      <alignment horizontal="left"/>
    </xf>
    <xf numFmtId="0" fontId="7" fillId="6" borderId="3" xfId="0" applyFont="1" applyFill="1" applyBorder="1" applyAlignment="1">
      <alignment horizontal="left"/>
    </xf>
    <xf numFmtId="0" fontId="7" fillId="6" borderId="3" xfId="0" applyFont="1" applyFill="1" applyBorder="1" applyAlignment="1"/>
    <xf numFmtId="0" fontId="11" fillId="2" borderId="10" xfId="0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2" fillId="0" borderId="3" xfId="0" applyFont="1" applyBorder="1" applyAlignment="1"/>
    <xf numFmtId="0" fontId="11" fillId="2" borderId="11" xfId="0" applyFont="1" applyFill="1" applyBorder="1" applyAlignment="1">
      <alignment horizontal="right"/>
    </xf>
    <xf numFmtId="0" fontId="12" fillId="2" borderId="12" xfId="0" applyFont="1" applyFill="1" applyBorder="1" applyAlignment="1"/>
    <xf numFmtId="0" fontId="13" fillId="0" borderId="3" xfId="0" applyFont="1" applyBorder="1" applyAlignment="1"/>
    <xf numFmtId="0" fontId="13" fillId="0" borderId="3" xfId="0" applyFont="1" applyBorder="1" applyAlignment="1">
      <alignment horizontal="left"/>
    </xf>
    <xf numFmtId="0" fontId="14" fillId="0" borderId="3" xfId="0" applyFont="1" applyBorder="1"/>
    <xf numFmtId="44" fontId="11" fillId="2" borderId="9" xfId="1" applyFont="1" applyFill="1" applyBorder="1"/>
    <xf numFmtId="44" fontId="11" fillId="2" borderId="4" xfId="1" applyFont="1" applyFill="1" applyBorder="1"/>
    <xf numFmtId="44" fontId="11" fillId="2" borderId="7" xfId="1" applyFont="1" applyFill="1" applyBorder="1"/>
    <xf numFmtId="44" fontId="2" fillId="2" borderId="9" xfId="1" applyFont="1" applyFill="1" applyBorder="1"/>
    <xf numFmtId="44" fontId="2" fillId="2" borderId="4" xfId="1" applyFont="1" applyFill="1" applyBorder="1"/>
    <xf numFmtId="0" fontId="7" fillId="6" borderId="3" xfId="0" applyFont="1" applyFill="1" applyBorder="1" applyAlignment="1">
      <alignment horizontal="left"/>
    </xf>
    <xf numFmtId="0" fontId="0" fillId="0" borderId="0" xfId="0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0" fillId="0" borderId="13" xfId="0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0" fillId="0" borderId="14" xfId="0" applyBorder="1"/>
    <xf numFmtId="0" fontId="7" fillId="5" borderId="3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ont>
        <color rgb="FFD9D9D9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Medium4"/>
  <colors>
    <mruColors>
      <color rgb="FF6AA84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6AA84F"/>
                </a:solidFill>
              </a:defRPr>
            </a:pPr>
            <a:r>
              <a:rPr lang="en-US"/>
              <a:t>Janitorial Services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'EPP Spend Report'!$J$33:$J$34</c:f>
              <c:strCache>
                <c:ptCount val="2"/>
                <c:pt idx="0">
                  <c:v>Sub-Total EPP</c:v>
                </c:pt>
                <c:pt idx="1">
                  <c:v>Sub-Total Non EPP</c:v>
                </c:pt>
              </c:strCache>
            </c:strRef>
          </c:cat>
          <c:val>
            <c:numRef>
              <c:f>'EPP Spend Report'!$K$33:$K$34</c:f>
              <c:numCache>
                <c:formatCode>General</c:formatCode>
                <c:ptCount val="2"/>
                <c:pt idx="0">
                  <c:v>12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rgbClr val="6AA84F"/>
                </a:solidFill>
                <a:effectLst/>
              </a:rPr>
              <a:t>Disposable Food Service Products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'EPP Spend Report'!$J$48:$J$49</c:f>
              <c:strCache>
                <c:ptCount val="2"/>
                <c:pt idx="0">
                  <c:v>Sub-Total EPP</c:v>
                </c:pt>
                <c:pt idx="1">
                  <c:v>Sub-Total Non EPP</c:v>
                </c:pt>
              </c:strCache>
            </c:strRef>
          </c:cat>
          <c:val>
            <c:numRef>
              <c:f>'EPP Spend Report'!$K$48:$K$49</c:f>
              <c:numCache>
                <c:formatCode>General</c:formatCode>
                <c:ptCount val="2"/>
                <c:pt idx="0">
                  <c:v>3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rgbClr val="6AA84F"/>
                </a:solidFill>
              </a:rPr>
              <a:t>Paper</a:t>
            </a:r>
            <a:r>
              <a:rPr lang="en-US" sz="1400" baseline="0">
                <a:solidFill>
                  <a:srgbClr val="6AA84F"/>
                </a:solidFill>
              </a:rPr>
              <a:t> and Office Supplies</a:t>
            </a:r>
            <a:endParaRPr lang="en-US" sz="1400">
              <a:solidFill>
                <a:srgbClr val="6AA84F"/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'EPP Spend Report'!$J$61:$J$62</c:f>
              <c:strCache>
                <c:ptCount val="2"/>
                <c:pt idx="0">
                  <c:v>Sub-Total EPP</c:v>
                </c:pt>
                <c:pt idx="1">
                  <c:v>Sub-Total Non EPP</c:v>
                </c:pt>
              </c:strCache>
            </c:strRef>
          </c:cat>
          <c:val>
            <c:numRef>
              <c:f>'EPP Spend Report'!$K$61:$K$62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rgbClr val="6AA84F"/>
                </a:solidFill>
              </a:rPr>
              <a:t>Paint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D9D9D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'EPP Spend Report'!$J$70:$J$71</c:f>
              <c:strCache>
                <c:ptCount val="2"/>
                <c:pt idx="0">
                  <c:v>Sub-Total EPP</c:v>
                </c:pt>
                <c:pt idx="1">
                  <c:v>Sub-Total Non EPP</c:v>
                </c:pt>
              </c:strCache>
            </c:strRef>
          </c:cat>
          <c:val>
            <c:numRef>
              <c:f>'EPP Spend Report'!$K$70:$K$71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 sz="1400">
                <a:solidFill>
                  <a:srgbClr val="6AA84F"/>
                </a:solidFill>
              </a:rPr>
              <a:t>Electronic</a:t>
            </a:r>
            <a:r>
              <a:rPr lang="en-US" sz="1400" baseline="0">
                <a:solidFill>
                  <a:srgbClr val="6AA84F"/>
                </a:solidFill>
              </a:rPr>
              <a:t> and IT Products</a:t>
            </a:r>
            <a:endParaRPr lang="en-US" sz="1400">
              <a:solidFill>
                <a:srgbClr val="6AA84F"/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CCCC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'EPP Spend Report'!$J$82:$J$83</c:f>
              <c:strCache>
                <c:ptCount val="2"/>
                <c:pt idx="0">
                  <c:v>Sub-Total EPP</c:v>
                </c:pt>
                <c:pt idx="1">
                  <c:v>Sub-Total Non EPP</c:v>
                </c:pt>
              </c:strCache>
            </c:strRef>
          </c:cat>
          <c:val>
            <c:numRef>
              <c:f>'EPP Spend Report'!$K$82:$K$83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 sz="1600" b="1">
                <a:solidFill>
                  <a:srgbClr val="000000"/>
                </a:solidFill>
              </a:defRPr>
            </a:pPr>
            <a:r>
              <a:rPr lang="en-US" sz="2000">
                <a:solidFill>
                  <a:srgbClr val="6AA84F"/>
                </a:solidFill>
              </a:rPr>
              <a:t>Environmentally Preferable Purchasing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AA84F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"/>
            <c:bubble3D val="0"/>
            <c:spPr>
              <a:solidFill>
                <a:srgbClr val="B7B7B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"/>
            <c:bubble3D val="0"/>
            <c:spPr>
              <a:solidFill>
                <a:srgbClr val="109618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4"/>
            <c:bubble3D val="0"/>
            <c:spPr>
              <a:solidFill>
                <a:srgbClr val="9900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5"/>
            <c:bubble3D val="0"/>
            <c:spPr>
              <a:solidFill>
                <a:srgbClr val="0099C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6"/>
            <c:bubble3D val="0"/>
            <c:spPr>
              <a:solidFill>
                <a:srgbClr val="DD447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7"/>
            <c:bubble3D val="0"/>
            <c:spPr>
              <a:solidFill>
                <a:srgbClr val="66AA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8"/>
            <c:bubble3D val="0"/>
            <c:spPr>
              <a:solidFill>
                <a:srgbClr val="B82E2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9"/>
            <c:bubble3D val="0"/>
            <c:spPr>
              <a:solidFill>
                <a:srgbClr val="31639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0"/>
            <c:bubble3D val="0"/>
            <c:spPr>
              <a:solidFill>
                <a:srgbClr val="9944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1"/>
            <c:bubble3D val="0"/>
            <c:spPr>
              <a:solidFill>
                <a:srgbClr val="22AA99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2"/>
            <c:bubble3D val="0"/>
            <c:spPr>
              <a:solidFill>
                <a:srgbClr val="AAAA11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3"/>
            <c:bubble3D val="0"/>
            <c:spPr>
              <a:solidFill>
                <a:srgbClr val="6633C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4"/>
            <c:bubble3D val="0"/>
            <c:spPr>
              <a:solidFill>
                <a:srgbClr val="E6730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5"/>
            <c:bubble3D val="0"/>
            <c:spPr>
              <a:solidFill>
                <a:srgbClr val="8B070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6"/>
            <c:bubble3D val="0"/>
            <c:spPr>
              <a:solidFill>
                <a:srgbClr val="651067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7"/>
            <c:bubble3D val="0"/>
            <c:spPr>
              <a:solidFill>
                <a:srgbClr val="32926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8"/>
            <c:bubble3D val="0"/>
            <c:spPr>
              <a:solidFill>
                <a:srgbClr val="5574A6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19"/>
            <c:bubble3D val="0"/>
            <c:spPr>
              <a:solidFill>
                <a:srgbClr val="3B3EA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0"/>
            <c:bubble3D val="0"/>
            <c:spPr>
              <a:solidFill>
                <a:srgbClr val="B773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1"/>
            <c:bubble3D val="0"/>
            <c:spPr>
              <a:solidFill>
                <a:srgbClr val="16D620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2"/>
            <c:bubble3D val="0"/>
            <c:spPr>
              <a:solidFill>
                <a:srgbClr val="B9138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3"/>
            <c:bubble3D val="0"/>
            <c:spPr>
              <a:solidFill>
                <a:srgbClr val="F4359E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4"/>
            <c:bubble3D val="0"/>
            <c:spPr>
              <a:solidFill>
                <a:srgbClr val="9C5935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5"/>
            <c:bubble3D val="0"/>
            <c:spPr>
              <a:solidFill>
                <a:srgbClr val="A9C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6"/>
            <c:bubble3D val="0"/>
            <c:spPr>
              <a:solidFill>
                <a:srgbClr val="2A778D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7"/>
            <c:bubble3D val="0"/>
            <c:spPr>
              <a:solidFill>
                <a:srgbClr val="668D1C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8"/>
            <c:bubble3D val="0"/>
            <c:spPr>
              <a:solidFill>
                <a:srgbClr val="BEA413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29"/>
            <c:bubble3D val="0"/>
            <c:spPr>
              <a:solidFill>
                <a:srgbClr val="0C5922"/>
              </a:solidFill>
              <a:ln w="25400" cmpd="sng">
                <a:solidFill>
                  <a:srgbClr val="FFFFFF"/>
                </a:solidFill>
              </a:ln>
            </c:spPr>
          </c:dPt>
          <c:dPt>
            <c:idx val="30"/>
            <c:bubble3D val="0"/>
            <c:spPr>
              <a:solidFill>
                <a:srgbClr val="743411"/>
              </a:solidFill>
              <a:ln w="25400" cmpd="sng">
                <a:solidFill>
                  <a:srgbClr val="FFFFFF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2000" b="1"/>
                      <a:t>51%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2000" b="1"/>
                      <a:t>49%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'EPP Spend Report'!$D$86:$D$87</c:f>
              <c:strCache>
                <c:ptCount val="2"/>
                <c:pt idx="0">
                  <c:v>Total EPP</c:v>
                </c:pt>
                <c:pt idx="1">
                  <c:v>Total Non EPP</c:v>
                </c:pt>
              </c:strCache>
            </c:strRef>
          </c:cat>
          <c:val>
            <c:numRef>
              <c:f>'EPP Spend Report'!$E$86:$E$87</c:f>
              <c:numCache>
                <c:formatCode>_("$"* #,##0.00_);_("$"* \(#,##0.00\);_("$"* "-"??_);_(@_)</c:formatCode>
                <c:ptCount val="2"/>
                <c:pt idx="0">
                  <c:v>22</c:v>
                </c:pt>
                <c:pt idx="1">
                  <c:v>21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tr"/>
      <c:layout/>
      <c:overlay val="1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15475" y="3019425"/>
    <xdr:ext cx="3276600" cy="24384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  <xdr:absoluteAnchor>
    <xdr:pos x="9544049" y="5895975"/>
    <xdr:ext cx="3076575" cy="24003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absoluteAnchor>
  <xdr:absoluteAnchor>
    <xdr:pos x="9544050" y="8620125"/>
    <xdr:ext cx="3314700" cy="1704975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absoluteAnchor>
  <xdr:absoluteAnchor>
    <xdr:pos x="9505950" y="10620375"/>
    <xdr:ext cx="3228975" cy="1447799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absoluteAnchor>
  <xdr:absoluteAnchor>
    <xdr:pos x="9553575" y="12220575"/>
    <xdr:ext cx="3209925" cy="1971675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absoluteAnchor>
  <xdr:absoluteAnchor>
    <xdr:pos x="390525" y="15449550"/>
    <xdr:ext cx="9315450" cy="4486275"/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1"/>
  <sheetViews>
    <sheetView showGridLines="0" tabSelected="1" workbookViewId="0">
      <pane ySplit="4" topLeftCell="A5" activePane="bottomLeft" state="frozen"/>
      <selection pane="bottomLeft" activeCell="A38" sqref="A38:XFD38"/>
    </sheetView>
  </sheetViews>
  <sheetFormatPr defaultColWidth="14.42578125" defaultRowHeight="15.75" customHeight="1" x14ac:dyDescent="0.2"/>
  <cols>
    <col min="1" max="1" width="12.42578125" customWidth="1"/>
    <col min="2" max="2" width="13.28515625" customWidth="1"/>
    <col min="4" max="4" width="33" customWidth="1"/>
    <col min="5" max="5" width="12.85546875" customWidth="1"/>
    <col min="6" max="6" width="13.28515625" customWidth="1"/>
    <col min="7" max="7" width="14.42578125" customWidth="1"/>
    <col min="8" max="8" width="14.140625" customWidth="1"/>
  </cols>
  <sheetData>
    <row r="1" spans="1:26" ht="23.25" x14ac:dyDescent="0.35">
      <c r="A1" s="71" t="s">
        <v>0</v>
      </c>
      <c r="B1" s="72"/>
      <c r="C1" s="72"/>
      <c r="D1" s="72"/>
      <c r="E1" s="72"/>
      <c r="F1" s="72"/>
      <c r="G1" s="72"/>
      <c r="H1" s="73"/>
    </row>
    <row r="2" spans="1:26" ht="12.75" x14ac:dyDescent="0.2">
      <c r="A2" s="1" t="s">
        <v>1</v>
      </c>
      <c r="B2" s="74"/>
      <c r="C2" s="65"/>
      <c r="D2" s="2" t="s">
        <v>2</v>
      </c>
      <c r="E2" s="66"/>
      <c r="F2" s="65"/>
      <c r="G2" s="2" t="s">
        <v>3</v>
      </c>
      <c r="H2" s="3"/>
      <c r="I2" s="4"/>
    </row>
    <row r="3" spans="1:26" ht="12.75" x14ac:dyDescent="0.2">
      <c r="A3" s="1" t="s">
        <v>4</v>
      </c>
      <c r="B3" s="75"/>
      <c r="C3" s="65"/>
      <c r="D3" s="2" t="s">
        <v>5</v>
      </c>
      <c r="E3" s="67"/>
      <c r="F3" s="65"/>
      <c r="G3" s="5"/>
      <c r="H3" s="6"/>
    </row>
    <row r="4" spans="1:26" ht="33" customHeight="1" x14ac:dyDescent="0.2">
      <c r="A4" s="7" t="s">
        <v>6</v>
      </c>
      <c r="B4" s="8" t="s">
        <v>7</v>
      </c>
      <c r="C4" s="68" t="s">
        <v>8</v>
      </c>
      <c r="D4" s="65"/>
      <c r="E4" s="8" t="s">
        <v>9</v>
      </c>
      <c r="F4" s="8" t="s">
        <v>10</v>
      </c>
      <c r="G4" s="8" t="s">
        <v>11</v>
      </c>
      <c r="H4" s="9" t="s">
        <v>12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2.75" x14ac:dyDescent="0.2">
      <c r="A5" s="69" t="s">
        <v>13</v>
      </c>
      <c r="B5" s="65"/>
      <c r="C5" s="65"/>
      <c r="D5" s="65"/>
      <c r="E5" s="11" t="s">
        <v>14</v>
      </c>
      <c r="F5" s="11" t="s">
        <v>15</v>
      </c>
      <c r="G5" s="11" t="s">
        <v>16</v>
      </c>
      <c r="H5" s="12" t="s">
        <v>17</v>
      </c>
    </row>
    <row r="6" spans="1:26" ht="25.5" customHeight="1" x14ac:dyDescent="0.2">
      <c r="A6" s="65"/>
      <c r="B6" s="65"/>
      <c r="C6" s="65"/>
      <c r="D6" s="65"/>
      <c r="E6" s="13" t="s">
        <v>18</v>
      </c>
      <c r="F6" s="14"/>
      <c r="G6" s="14"/>
      <c r="H6" s="15"/>
    </row>
    <row r="7" spans="1:26" ht="12.75" x14ac:dyDescent="0.2">
      <c r="A7" s="16"/>
      <c r="B7" s="17" t="s">
        <v>19</v>
      </c>
      <c r="C7" s="18" t="s">
        <v>20</v>
      </c>
      <c r="D7" s="18"/>
      <c r="E7" s="19">
        <v>1</v>
      </c>
      <c r="F7" s="19">
        <v>0</v>
      </c>
      <c r="G7" s="19">
        <v>0</v>
      </c>
      <c r="H7" s="20">
        <v>0</v>
      </c>
    </row>
    <row r="8" spans="1:26" ht="12.75" x14ac:dyDescent="0.2">
      <c r="A8" s="16"/>
      <c r="B8" s="17" t="s">
        <v>21</v>
      </c>
      <c r="C8" s="18" t="s">
        <v>22</v>
      </c>
      <c r="D8" s="18"/>
      <c r="E8" s="19">
        <v>1</v>
      </c>
      <c r="F8" s="19">
        <v>0</v>
      </c>
      <c r="G8" s="19">
        <v>0</v>
      </c>
      <c r="H8" s="20">
        <v>0</v>
      </c>
    </row>
    <row r="9" spans="1:26" ht="12.75" x14ac:dyDescent="0.2">
      <c r="A9" s="16"/>
      <c r="B9" s="17" t="s">
        <v>23</v>
      </c>
      <c r="C9" s="18" t="s">
        <v>24</v>
      </c>
      <c r="D9" s="18"/>
      <c r="E9" s="19">
        <v>1</v>
      </c>
      <c r="F9" s="19">
        <v>0</v>
      </c>
      <c r="G9" s="19">
        <v>0</v>
      </c>
      <c r="H9" s="20">
        <v>0</v>
      </c>
    </row>
    <row r="10" spans="1:26" ht="12.75" x14ac:dyDescent="0.2">
      <c r="A10" s="16"/>
      <c r="B10" s="17" t="s">
        <v>25</v>
      </c>
      <c r="C10" s="18" t="s">
        <v>26</v>
      </c>
      <c r="D10" s="18"/>
      <c r="E10" s="19">
        <v>1</v>
      </c>
      <c r="F10" s="19">
        <v>0</v>
      </c>
      <c r="G10" s="19">
        <v>0</v>
      </c>
      <c r="H10" s="20">
        <v>0</v>
      </c>
    </row>
    <row r="11" spans="1:26" ht="12.75" x14ac:dyDescent="0.2">
      <c r="A11" s="16"/>
      <c r="B11" s="17" t="s">
        <v>27</v>
      </c>
      <c r="C11" s="18" t="s">
        <v>28</v>
      </c>
      <c r="D11" s="18"/>
      <c r="E11" s="19">
        <v>1</v>
      </c>
      <c r="F11" s="19">
        <v>0</v>
      </c>
      <c r="G11" s="19">
        <v>0</v>
      </c>
      <c r="H11" s="20">
        <v>0</v>
      </c>
    </row>
    <row r="12" spans="1:26" ht="12.75" x14ac:dyDescent="0.2">
      <c r="A12" s="21"/>
      <c r="B12" s="22" t="s">
        <v>29</v>
      </c>
      <c r="C12" s="23" t="s">
        <v>30</v>
      </c>
      <c r="D12" s="23"/>
      <c r="E12" s="24">
        <v>1</v>
      </c>
      <c r="F12" s="24">
        <v>0</v>
      </c>
      <c r="G12" s="24">
        <v>0</v>
      </c>
      <c r="H12" s="25">
        <v>0</v>
      </c>
    </row>
    <row r="13" spans="1:26" ht="12.75" x14ac:dyDescent="0.2">
      <c r="A13" s="21"/>
      <c r="B13" s="22" t="s">
        <v>31</v>
      </c>
      <c r="C13" s="23" t="s">
        <v>32</v>
      </c>
      <c r="D13" s="23"/>
      <c r="E13" s="24">
        <v>1</v>
      </c>
      <c r="F13" s="24">
        <v>0</v>
      </c>
      <c r="G13" s="24">
        <v>0</v>
      </c>
      <c r="H13" s="25">
        <v>0</v>
      </c>
    </row>
    <row r="14" spans="1:26" ht="12.75" x14ac:dyDescent="0.2">
      <c r="A14" s="16"/>
      <c r="B14" s="17" t="s">
        <v>33</v>
      </c>
      <c r="C14" s="18" t="s">
        <v>34</v>
      </c>
      <c r="D14" s="18"/>
      <c r="E14" s="19">
        <v>1</v>
      </c>
      <c r="F14" s="19">
        <v>0</v>
      </c>
      <c r="G14" s="19">
        <v>0</v>
      </c>
      <c r="H14" s="20">
        <v>0</v>
      </c>
    </row>
    <row r="15" spans="1:26" ht="12.75" x14ac:dyDescent="0.2">
      <c r="A15" s="16"/>
      <c r="B15" s="17" t="s">
        <v>35</v>
      </c>
      <c r="C15" s="18" t="s">
        <v>36</v>
      </c>
      <c r="D15" s="18"/>
      <c r="E15" s="19">
        <v>1</v>
      </c>
      <c r="F15" s="19">
        <v>0</v>
      </c>
      <c r="G15" s="19">
        <v>0</v>
      </c>
      <c r="H15" s="20">
        <v>0</v>
      </c>
    </row>
    <row r="16" spans="1:26" ht="12.75" x14ac:dyDescent="0.2">
      <c r="A16" s="21"/>
      <c r="B16" s="22" t="s">
        <v>37</v>
      </c>
      <c r="C16" s="23" t="s">
        <v>38</v>
      </c>
      <c r="D16" s="23"/>
      <c r="E16" s="24">
        <v>1</v>
      </c>
      <c r="F16" s="24">
        <v>0</v>
      </c>
      <c r="G16" s="24">
        <v>0</v>
      </c>
      <c r="H16" s="25">
        <v>0</v>
      </c>
    </row>
    <row r="17" spans="1:9" ht="12.75" x14ac:dyDescent="0.2">
      <c r="A17" s="26"/>
      <c r="B17" s="27" t="s">
        <v>39</v>
      </c>
      <c r="C17" s="28" t="s">
        <v>40</v>
      </c>
      <c r="D17" s="28"/>
      <c r="E17" s="29">
        <v>1</v>
      </c>
      <c r="F17" s="29">
        <v>0</v>
      </c>
      <c r="G17" s="29">
        <v>0</v>
      </c>
      <c r="H17" s="30">
        <v>0</v>
      </c>
    </row>
    <row r="18" spans="1:9" ht="12.75" x14ac:dyDescent="0.2">
      <c r="A18" s="21"/>
      <c r="B18" s="22" t="s">
        <v>41</v>
      </c>
      <c r="C18" s="23" t="s">
        <v>42</v>
      </c>
      <c r="D18" s="23"/>
      <c r="E18" s="24">
        <v>1</v>
      </c>
      <c r="F18" s="24">
        <v>0</v>
      </c>
      <c r="G18" s="24">
        <v>0</v>
      </c>
      <c r="H18" s="25">
        <v>0</v>
      </c>
    </row>
    <row r="19" spans="1:9" ht="12.75" x14ac:dyDescent="0.2">
      <c r="A19" s="16"/>
      <c r="B19" s="17" t="s">
        <v>43</v>
      </c>
      <c r="C19" s="18" t="s">
        <v>44</v>
      </c>
      <c r="D19" s="18"/>
      <c r="E19" s="19">
        <v>1</v>
      </c>
      <c r="F19" s="19">
        <v>0</v>
      </c>
      <c r="G19" s="19">
        <v>0</v>
      </c>
      <c r="H19" s="20">
        <v>0</v>
      </c>
    </row>
    <row r="20" spans="1:9" ht="12.75" x14ac:dyDescent="0.2">
      <c r="A20" s="16"/>
      <c r="B20" s="17" t="s">
        <v>45</v>
      </c>
      <c r="C20" s="18" t="s">
        <v>46</v>
      </c>
      <c r="D20" s="18"/>
      <c r="E20" s="19">
        <v>1</v>
      </c>
      <c r="F20" s="19">
        <v>0</v>
      </c>
      <c r="G20" s="19">
        <v>0</v>
      </c>
      <c r="H20" s="20">
        <v>0</v>
      </c>
    </row>
    <row r="21" spans="1:9" ht="12.75" x14ac:dyDescent="0.2">
      <c r="A21" s="26"/>
      <c r="B21" s="27" t="s">
        <v>47</v>
      </c>
      <c r="C21" s="28" t="s">
        <v>48</v>
      </c>
      <c r="D21" s="28"/>
      <c r="E21" s="29">
        <v>1</v>
      </c>
      <c r="F21" s="29">
        <v>0</v>
      </c>
      <c r="G21" s="29">
        <v>0</v>
      </c>
      <c r="H21" s="30">
        <v>0</v>
      </c>
    </row>
    <row r="22" spans="1:9" ht="12.75" x14ac:dyDescent="0.2">
      <c r="A22" s="26"/>
      <c r="B22" s="27" t="s">
        <v>49</v>
      </c>
      <c r="C22" s="28" t="s">
        <v>50</v>
      </c>
      <c r="D22" s="28"/>
      <c r="E22" s="29">
        <v>1</v>
      </c>
      <c r="F22" s="29">
        <v>0</v>
      </c>
      <c r="G22" s="29">
        <v>0</v>
      </c>
      <c r="H22" s="30">
        <v>0</v>
      </c>
    </row>
    <row r="23" spans="1:9" ht="12.75" x14ac:dyDescent="0.2">
      <c r="A23" s="26"/>
      <c r="B23" s="27" t="s">
        <v>51</v>
      </c>
      <c r="C23" s="28" t="s">
        <v>52</v>
      </c>
      <c r="D23" s="28"/>
      <c r="E23" s="29">
        <v>1</v>
      </c>
      <c r="F23" s="29">
        <v>0</v>
      </c>
      <c r="G23" s="29">
        <v>0</v>
      </c>
      <c r="H23" s="30">
        <v>0</v>
      </c>
    </row>
    <row r="24" spans="1:9" ht="12.75" x14ac:dyDescent="0.2">
      <c r="A24" s="26"/>
      <c r="B24" s="27" t="s">
        <v>53</v>
      </c>
      <c r="C24" s="28" t="s">
        <v>54</v>
      </c>
      <c r="D24" s="28"/>
      <c r="E24" s="29">
        <v>1</v>
      </c>
      <c r="F24" s="29">
        <v>0</v>
      </c>
      <c r="G24" s="29">
        <v>0</v>
      </c>
      <c r="H24" s="30">
        <v>0</v>
      </c>
    </row>
    <row r="25" spans="1:9" ht="12.75" x14ac:dyDescent="0.2">
      <c r="A25" s="26"/>
      <c r="B25" s="27" t="s">
        <v>55</v>
      </c>
      <c r="C25" s="28" t="s">
        <v>56</v>
      </c>
      <c r="D25" s="28"/>
      <c r="E25" s="29">
        <v>1</v>
      </c>
      <c r="F25" s="29">
        <v>0</v>
      </c>
      <c r="G25" s="29">
        <v>0</v>
      </c>
      <c r="H25" s="30">
        <v>0</v>
      </c>
    </row>
    <row r="26" spans="1:9" ht="12.75" x14ac:dyDescent="0.2">
      <c r="A26" s="26"/>
      <c r="B26" s="27" t="s">
        <v>57</v>
      </c>
      <c r="C26" s="28" t="s">
        <v>58</v>
      </c>
      <c r="D26" s="28"/>
      <c r="E26" s="29">
        <v>1</v>
      </c>
      <c r="F26" s="29">
        <v>0</v>
      </c>
      <c r="G26" s="29">
        <v>0</v>
      </c>
      <c r="H26" s="30">
        <v>0</v>
      </c>
    </row>
    <row r="27" spans="1:9" ht="12.75" x14ac:dyDescent="0.2">
      <c r="A27" s="26"/>
      <c r="B27" s="27" t="s">
        <v>59</v>
      </c>
      <c r="C27" s="28" t="s">
        <v>60</v>
      </c>
      <c r="D27" s="28"/>
      <c r="E27" s="29">
        <v>1</v>
      </c>
      <c r="F27" s="29">
        <v>0</v>
      </c>
      <c r="G27" s="29">
        <v>0</v>
      </c>
      <c r="H27" s="30">
        <v>0</v>
      </c>
    </row>
    <row r="28" spans="1:9" ht="12.75" x14ac:dyDescent="0.2">
      <c r="A28" s="26"/>
      <c r="B28" s="27" t="s">
        <v>61</v>
      </c>
      <c r="C28" s="28" t="s">
        <v>62</v>
      </c>
      <c r="D28" s="28"/>
      <c r="E28" s="29">
        <v>1</v>
      </c>
      <c r="F28" s="29">
        <v>0</v>
      </c>
      <c r="G28" s="29">
        <v>0</v>
      </c>
      <c r="H28" s="30">
        <v>0</v>
      </c>
    </row>
    <row r="29" spans="1:9" ht="12.75" x14ac:dyDescent="0.2">
      <c r="A29" s="26"/>
      <c r="B29" s="27" t="s">
        <v>63</v>
      </c>
      <c r="C29" s="28" t="s">
        <v>64</v>
      </c>
      <c r="D29" s="28"/>
      <c r="E29" s="29">
        <v>1</v>
      </c>
      <c r="F29" s="29">
        <v>0</v>
      </c>
      <c r="G29" s="29">
        <v>0</v>
      </c>
      <c r="H29" s="30">
        <v>0</v>
      </c>
    </row>
    <row r="30" spans="1:9" ht="12.75" x14ac:dyDescent="0.2">
      <c r="A30" s="26"/>
      <c r="B30" s="27" t="s">
        <v>65</v>
      </c>
      <c r="C30" s="28" t="s">
        <v>66</v>
      </c>
      <c r="D30" s="28"/>
      <c r="E30" s="29">
        <v>1</v>
      </c>
      <c r="F30" s="29">
        <v>0</v>
      </c>
      <c r="G30" s="29">
        <v>0</v>
      </c>
      <c r="H30" s="30">
        <v>0</v>
      </c>
    </row>
    <row r="31" spans="1:9" ht="12.75" x14ac:dyDescent="0.2">
      <c r="A31" s="26"/>
      <c r="B31" s="27" t="s">
        <v>67</v>
      </c>
      <c r="C31" s="28" t="s">
        <v>68</v>
      </c>
      <c r="D31" s="28"/>
      <c r="E31" s="29">
        <v>1</v>
      </c>
      <c r="F31" s="29">
        <v>0</v>
      </c>
      <c r="G31" s="29">
        <v>0</v>
      </c>
      <c r="H31" s="30">
        <v>0</v>
      </c>
    </row>
    <row r="32" spans="1:9" ht="12.75" x14ac:dyDescent="0.2">
      <c r="A32" s="31"/>
      <c r="B32" s="31"/>
      <c r="C32" s="31"/>
      <c r="D32" s="31" t="s">
        <v>69</v>
      </c>
      <c r="E32" s="32">
        <f t="shared" ref="E32:H32" si="0">SUM(E7:E11,E14:E15,E17,E19:E31)</f>
        <v>21</v>
      </c>
      <c r="F32" s="32">
        <f t="shared" si="0"/>
        <v>0</v>
      </c>
      <c r="G32" s="32">
        <f t="shared" si="0"/>
        <v>0</v>
      </c>
      <c r="H32" s="32">
        <f t="shared" si="0"/>
        <v>0</v>
      </c>
      <c r="I32" s="62">
        <f t="shared" ref="I32:I33" si="1">SUM(E32:H32)</f>
        <v>21</v>
      </c>
    </row>
    <row r="33" spans="1:11" ht="12.75" x14ac:dyDescent="0.2">
      <c r="A33" s="31"/>
      <c r="B33" s="31"/>
      <c r="C33" s="31"/>
      <c r="D33" s="31" t="s">
        <v>70</v>
      </c>
      <c r="E33" s="32">
        <f t="shared" ref="E33:H33" si="2">SUM(E17,E21:E31)</f>
        <v>12</v>
      </c>
      <c r="F33" s="32">
        <f t="shared" si="2"/>
        <v>0</v>
      </c>
      <c r="G33" s="32">
        <f t="shared" si="2"/>
        <v>0</v>
      </c>
      <c r="H33" s="32">
        <f t="shared" si="2"/>
        <v>0</v>
      </c>
      <c r="I33" s="63">
        <f t="shared" si="1"/>
        <v>12</v>
      </c>
      <c r="J33" s="33" t="str">
        <f t="shared" ref="J33:K33" si="3">D33</f>
        <v>Sub-Total EPP</v>
      </c>
      <c r="K33" s="33">
        <f t="shared" si="3"/>
        <v>12</v>
      </c>
    </row>
    <row r="34" spans="1:11" ht="12.75" x14ac:dyDescent="0.2">
      <c r="A34" s="34"/>
      <c r="B34" s="34"/>
      <c r="C34" s="34"/>
      <c r="D34" s="34" t="s">
        <v>71</v>
      </c>
      <c r="E34" s="35">
        <f t="shared" ref="E34:I34" si="4">IF(E32=0, ,(E33/E32))</f>
        <v>0.5714285714285714</v>
      </c>
      <c r="F34" s="35">
        <f t="shared" si="4"/>
        <v>0</v>
      </c>
      <c r="G34" s="35">
        <f t="shared" si="4"/>
        <v>0</v>
      </c>
      <c r="H34" s="35">
        <f t="shared" si="4"/>
        <v>0</v>
      </c>
      <c r="I34" s="36">
        <f t="shared" si="4"/>
        <v>0.5714285714285714</v>
      </c>
      <c r="J34" s="33" t="str">
        <f t="shared" ref="J34:K34" si="5">D35</f>
        <v>Sub-Total Non EPP</v>
      </c>
      <c r="K34" s="33">
        <f t="shared" si="5"/>
        <v>9</v>
      </c>
    </row>
    <row r="35" spans="1:11" ht="12.75" x14ac:dyDescent="0.2">
      <c r="A35" s="37"/>
      <c r="B35" s="37"/>
      <c r="C35" s="37"/>
      <c r="D35" s="38" t="s">
        <v>72</v>
      </c>
      <c r="E35" s="39">
        <f t="shared" ref="E35:I35" si="6">E32-E33</f>
        <v>9</v>
      </c>
      <c r="F35" s="39">
        <f t="shared" si="6"/>
        <v>0</v>
      </c>
      <c r="G35" s="39">
        <f t="shared" si="6"/>
        <v>0</v>
      </c>
      <c r="H35" s="39">
        <f t="shared" si="6"/>
        <v>0</v>
      </c>
      <c r="I35" s="39">
        <f t="shared" si="6"/>
        <v>9</v>
      </c>
    </row>
    <row r="36" spans="1:11" ht="12.75" x14ac:dyDescent="0.2">
      <c r="A36" s="76" t="s">
        <v>73</v>
      </c>
      <c r="B36" s="77"/>
      <c r="C36" s="77"/>
      <c r="D36" s="77"/>
      <c r="E36" s="11" t="s">
        <v>74</v>
      </c>
      <c r="F36" s="11" t="s">
        <v>75</v>
      </c>
      <c r="G36" s="11" t="s">
        <v>76</v>
      </c>
      <c r="H36" s="12" t="s">
        <v>77</v>
      </c>
    </row>
    <row r="37" spans="1:11" ht="12.75" x14ac:dyDescent="0.2">
      <c r="A37" s="72"/>
      <c r="B37" s="72"/>
      <c r="C37" s="72"/>
      <c r="D37" s="72"/>
      <c r="E37" s="13" t="s">
        <v>78</v>
      </c>
      <c r="F37" s="13" t="s">
        <v>79</v>
      </c>
      <c r="G37" s="14"/>
      <c r="H37" s="15"/>
    </row>
    <row r="38" spans="1:11" ht="12.75" x14ac:dyDescent="0.2">
      <c r="A38" s="16"/>
      <c r="B38" s="17" t="s">
        <v>80</v>
      </c>
      <c r="C38" s="70" t="s">
        <v>81</v>
      </c>
      <c r="D38" s="65"/>
      <c r="E38" s="19">
        <v>1</v>
      </c>
      <c r="F38" s="19">
        <v>0</v>
      </c>
      <c r="G38" s="19">
        <v>0</v>
      </c>
      <c r="H38" s="20">
        <v>0</v>
      </c>
    </row>
    <row r="39" spans="1:11" ht="12.75" x14ac:dyDescent="0.2">
      <c r="A39" s="16"/>
      <c r="B39" s="17" t="s">
        <v>82</v>
      </c>
      <c r="C39" s="70" t="s">
        <v>83</v>
      </c>
      <c r="D39" s="65"/>
      <c r="E39" s="19">
        <v>1</v>
      </c>
      <c r="F39" s="19">
        <v>0</v>
      </c>
      <c r="G39" s="19">
        <v>0</v>
      </c>
      <c r="H39" s="20">
        <v>0</v>
      </c>
    </row>
    <row r="40" spans="1:11" ht="12.75" x14ac:dyDescent="0.2">
      <c r="A40" s="16"/>
      <c r="B40" s="17" t="s">
        <v>84</v>
      </c>
      <c r="C40" s="70" t="s">
        <v>85</v>
      </c>
      <c r="D40" s="65"/>
      <c r="E40" s="19">
        <v>1</v>
      </c>
      <c r="F40" s="19">
        <v>0</v>
      </c>
      <c r="G40" s="19">
        <v>0</v>
      </c>
      <c r="H40" s="20">
        <v>0</v>
      </c>
    </row>
    <row r="41" spans="1:11" ht="12.75" x14ac:dyDescent="0.2">
      <c r="A41" s="26"/>
      <c r="B41" s="27" t="s">
        <v>86</v>
      </c>
      <c r="C41" s="64" t="s">
        <v>87</v>
      </c>
      <c r="D41" s="65"/>
      <c r="E41" s="29">
        <v>1</v>
      </c>
      <c r="F41" s="29">
        <v>0</v>
      </c>
      <c r="G41" s="29">
        <v>0</v>
      </c>
      <c r="H41" s="30">
        <v>0</v>
      </c>
    </row>
    <row r="42" spans="1:11" ht="12.75" x14ac:dyDescent="0.2">
      <c r="A42" s="26"/>
      <c r="B42" s="27" t="s">
        <v>88</v>
      </c>
      <c r="C42" s="64" t="s">
        <v>89</v>
      </c>
      <c r="D42" s="65"/>
      <c r="E42" s="29">
        <v>1</v>
      </c>
      <c r="F42" s="29">
        <v>0</v>
      </c>
      <c r="G42" s="29">
        <v>0</v>
      </c>
      <c r="H42" s="30">
        <v>0</v>
      </c>
    </row>
    <row r="43" spans="1:11" ht="12.75" x14ac:dyDescent="0.2">
      <c r="A43" s="26"/>
      <c r="B43" s="27" t="s">
        <v>90</v>
      </c>
      <c r="C43" s="64" t="s">
        <v>91</v>
      </c>
      <c r="D43" s="65"/>
      <c r="E43" s="29">
        <v>1</v>
      </c>
      <c r="F43" s="29">
        <v>0</v>
      </c>
      <c r="G43" s="29">
        <v>0</v>
      </c>
      <c r="H43" s="30">
        <v>0</v>
      </c>
    </row>
    <row r="44" spans="1:11" ht="12.75" x14ac:dyDescent="0.2">
      <c r="A44" s="16"/>
      <c r="B44" s="17" t="s">
        <v>92</v>
      </c>
      <c r="C44" s="70" t="s">
        <v>93</v>
      </c>
      <c r="D44" s="65"/>
      <c r="E44" s="19">
        <v>1</v>
      </c>
      <c r="F44" s="19">
        <v>0</v>
      </c>
      <c r="G44" s="19">
        <v>0</v>
      </c>
      <c r="H44" s="20">
        <v>0</v>
      </c>
    </row>
    <row r="45" spans="1:11" ht="12.75" x14ac:dyDescent="0.2">
      <c r="A45" s="16"/>
      <c r="B45" s="17" t="s">
        <v>94</v>
      </c>
      <c r="C45" s="70" t="s">
        <v>95</v>
      </c>
      <c r="D45" s="65"/>
      <c r="E45" s="19">
        <v>1</v>
      </c>
      <c r="F45" s="19">
        <v>0</v>
      </c>
      <c r="G45" s="19">
        <v>0</v>
      </c>
      <c r="H45" s="20">
        <v>0</v>
      </c>
    </row>
    <row r="46" spans="1:11" ht="12.75" x14ac:dyDescent="0.2">
      <c r="A46" s="21"/>
      <c r="B46" s="22" t="s">
        <v>96</v>
      </c>
      <c r="C46" s="78" t="s">
        <v>97</v>
      </c>
      <c r="D46" s="65"/>
      <c r="E46" s="24">
        <v>1</v>
      </c>
      <c r="F46" s="24">
        <v>0</v>
      </c>
      <c r="G46" s="24">
        <v>0</v>
      </c>
      <c r="H46" s="25">
        <v>0</v>
      </c>
    </row>
    <row r="47" spans="1:11" ht="12.75" x14ac:dyDescent="0.2">
      <c r="A47" s="31"/>
      <c r="B47" s="31"/>
      <c r="C47" s="31"/>
      <c r="D47" s="31" t="s">
        <v>98</v>
      </c>
      <c r="E47" s="32">
        <f t="shared" ref="E47:H47" si="7">SUM(E38:E45)</f>
        <v>8</v>
      </c>
      <c r="F47" s="32">
        <f t="shared" si="7"/>
        <v>0</v>
      </c>
      <c r="G47" s="32">
        <f t="shared" si="7"/>
        <v>0</v>
      </c>
      <c r="H47" s="32">
        <f t="shared" si="7"/>
        <v>0</v>
      </c>
      <c r="I47" s="62">
        <f t="shared" ref="I47:I48" si="8">SUM(E47:H47)</f>
        <v>8</v>
      </c>
    </row>
    <row r="48" spans="1:11" ht="12.75" x14ac:dyDescent="0.2">
      <c r="A48" s="31"/>
      <c r="B48" s="31"/>
      <c r="C48" s="31"/>
      <c r="D48" s="31" t="s">
        <v>99</v>
      </c>
      <c r="E48" s="32">
        <f t="shared" ref="E48:H48" si="9">SUM(E41:E43)</f>
        <v>3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63">
        <f t="shared" si="8"/>
        <v>3</v>
      </c>
      <c r="J48" s="33" t="str">
        <f t="shared" ref="J48:K48" si="10">D48</f>
        <v>Sub-Total EPP</v>
      </c>
      <c r="K48" s="33">
        <f t="shared" si="10"/>
        <v>3</v>
      </c>
    </row>
    <row r="49" spans="1:11" ht="12.75" x14ac:dyDescent="0.2">
      <c r="A49" s="34"/>
      <c r="B49" s="34"/>
      <c r="C49" s="34"/>
      <c r="D49" s="34" t="s">
        <v>100</v>
      </c>
      <c r="E49" s="35">
        <f t="shared" ref="E49:I49" si="11">IF( E47=0, ,(E48/E47))</f>
        <v>0.375</v>
      </c>
      <c r="F49" s="35">
        <f t="shared" si="11"/>
        <v>0</v>
      </c>
      <c r="G49" s="35">
        <f t="shared" si="11"/>
        <v>0</v>
      </c>
      <c r="H49" s="35">
        <f t="shared" si="11"/>
        <v>0</v>
      </c>
      <c r="I49" s="36">
        <f t="shared" si="11"/>
        <v>0.375</v>
      </c>
      <c r="J49" s="33" t="str">
        <f t="shared" ref="J49:K49" si="12">D50</f>
        <v>Sub-Total Non EPP</v>
      </c>
      <c r="K49" s="33">
        <f t="shared" si="12"/>
        <v>5</v>
      </c>
    </row>
    <row r="50" spans="1:11" ht="12.75" x14ac:dyDescent="0.2">
      <c r="A50" s="37"/>
      <c r="B50" s="37"/>
      <c r="C50" s="37"/>
      <c r="D50" s="38" t="s">
        <v>101</v>
      </c>
      <c r="E50" s="40">
        <f t="shared" ref="E50:I50" si="13">E47-E48</f>
        <v>5</v>
      </c>
      <c r="F50" s="40">
        <f t="shared" si="13"/>
        <v>0</v>
      </c>
      <c r="G50" s="40">
        <f t="shared" si="13"/>
        <v>0</v>
      </c>
      <c r="H50" s="40">
        <f t="shared" si="13"/>
        <v>0</v>
      </c>
      <c r="I50" s="40">
        <f t="shared" si="13"/>
        <v>5</v>
      </c>
    </row>
    <row r="51" spans="1:11" ht="12.75" x14ac:dyDescent="0.2">
      <c r="A51" s="76" t="s">
        <v>102</v>
      </c>
      <c r="B51" s="77"/>
      <c r="C51" s="77"/>
      <c r="D51" s="77"/>
      <c r="E51" s="11" t="s">
        <v>103</v>
      </c>
      <c r="F51" s="11" t="s">
        <v>104</v>
      </c>
      <c r="G51" s="11" t="s">
        <v>105</v>
      </c>
      <c r="H51" s="12" t="s">
        <v>106</v>
      </c>
    </row>
    <row r="52" spans="1:11" ht="12.75" x14ac:dyDescent="0.2">
      <c r="A52" s="72"/>
      <c r="B52" s="72"/>
      <c r="C52" s="72"/>
      <c r="D52" s="72"/>
      <c r="E52" s="13" t="s">
        <v>107</v>
      </c>
      <c r="F52" s="13" t="s">
        <v>108</v>
      </c>
      <c r="G52" s="13" t="s">
        <v>109</v>
      </c>
      <c r="H52" s="15"/>
    </row>
    <row r="53" spans="1:11" ht="12.75" x14ac:dyDescent="0.2">
      <c r="A53" s="41"/>
      <c r="B53" s="28" t="s">
        <v>110</v>
      </c>
      <c r="C53" s="64" t="s">
        <v>111</v>
      </c>
      <c r="D53" s="65"/>
      <c r="E53" s="29">
        <v>1</v>
      </c>
      <c r="F53" s="29">
        <v>0</v>
      </c>
      <c r="G53" s="29">
        <v>0</v>
      </c>
      <c r="H53" s="30">
        <v>0</v>
      </c>
    </row>
    <row r="54" spans="1:11" ht="12.75" x14ac:dyDescent="0.2">
      <c r="A54" s="42"/>
      <c r="B54" s="18" t="s">
        <v>112</v>
      </c>
      <c r="C54" s="70" t="s">
        <v>113</v>
      </c>
      <c r="D54" s="65"/>
      <c r="E54" s="19">
        <v>1</v>
      </c>
      <c r="F54" s="19">
        <v>0</v>
      </c>
      <c r="G54" s="19">
        <v>0</v>
      </c>
      <c r="H54" s="20">
        <v>0</v>
      </c>
    </row>
    <row r="55" spans="1:11" ht="12.75" x14ac:dyDescent="0.2">
      <c r="A55" s="43"/>
      <c r="B55" s="23" t="s">
        <v>114</v>
      </c>
      <c r="C55" s="78" t="s">
        <v>115</v>
      </c>
      <c r="D55" s="65"/>
      <c r="E55" s="24">
        <v>1</v>
      </c>
      <c r="F55" s="24">
        <v>0</v>
      </c>
      <c r="G55" s="24">
        <v>0</v>
      </c>
      <c r="H55" s="25">
        <v>0</v>
      </c>
    </row>
    <row r="56" spans="1:11" ht="12.75" x14ac:dyDescent="0.2">
      <c r="A56" s="42"/>
      <c r="B56" s="18" t="s">
        <v>116</v>
      </c>
      <c r="C56" s="70" t="s">
        <v>117</v>
      </c>
      <c r="D56" s="65"/>
      <c r="E56" s="19">
        <v>1</v>
      </c>
      <c r="F56" s="19">
        <v>0</v>
      </c>
      <c r="G56" s="19">
        <v>0</v>
      </c>
      <c r="H56" s="20">
        <v>0</v>
      </c>
    </row>
    <row r="57" spans="1:11" ht="12.75" x14ac:dyDescent="0.2">
      <c r="A57" s="41"/>
      <c r="B57" s="28" t="s">
        <v>118</v>
      </c>
      <c r="C57" s="64" t="s">
        <v>119</v>
      </c>
      <c r="D57" s="65"/>
      <c r="E57" s="29">
        <v>1</v>
      </c>
      <c r="F57" s="29">
        <v>0</v>
      </c>
      <c r="G57" s="29">
        <v>0</v>
      </c>
      <c r="H57" s="30">
        <v>0</v>
      </c>
    </row>
    <row r="58" spans="1:11" ht="12.75" x14ac:dyDescent="0.2">
      <c r="A58" s="16"/>
      <c r="B58" s="17" t="s">
        <v>120</v>
      </c>
      <c r="C58" s="70" t="s">
        <v>121</v>
      </c>
      <c r="D58" s="65"/>
      <c r="E58" s="19">
        <v>1</v>
      </c>
      <c r="F58" s="19">
        <v>0</v>
      </c>
      <c r="G58" s="19">
        <v>0</v>
      </c>
      <c r="H58" s="20">
        <v>0</v>
      </c>
    </row>
    <row r="59" spans="1:11" ht="12.75" x14ac:dyDescent="0.2">
      <c r="A59" s="26"/>
      <c r="B59" s="27" t="s">
        <v>122</v>
      </c>
      <c r="C59" s="64" t="s">
        <v>123</v>
      </c>
      <c r="D59" s="65"/>
      <c r="E59" s="29">
        <v>1</v>
      </c>
      <c r="F59" s="29">
        <v>0</v>
      </c>
      <c r="G59" s="29">
        <v>0</v>
      </c>
      <c r="H59" s="30">
        <v>0</v>
      </c>
    </row>
    <row r="60" spans="1:11" ht="12.75" x14ac:dyDescent="0.2">
      <c r="A60" s="31"/>
      <c r="B60" s="31"/>
      <c r="C60" s="31"/>
      <c r="D60" s="31" t="s">
        <v>124</v>
      </c>
      <c r="E60" s="32">
        <f t="shared" ref="E60:H60" si="14">SUM(E53:E54,E56:E59)</f>
        <v>6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62">
        <f t="shared" ref="I60:I61" si="15">SUM(E60:H60)</f>
        <v>6</v>
      </c>
    </row>
    <row r="61" spans="1:11" ht="12.75" x14ac:dyDescent="0.2">
      <c r="A61" s="31"/>
      <c r="B61" s="31"/>
      <c r="C61" s="31"/>
      <c r="D61" s="31" t="s">
        <v>125</v>
      </c>
      <c r="E61" s="32">
        <f t="shared" ref="E61:H61" si="16">SUM(E53,E57,E59)</f>
        <v>3</v>
      </c>
      <c r="F61" s="32">
        <f t="shared" si="16"/>
        <v>0</v>
      </c>
      <c r="G61" s="32">
        <f t="shared" si="16"/>
        <v>0</v>
      </c>
      <c r="H61" s="32">
        <f t="shared" si="16"/>
        <v>0</v>
      </c>
      <c r="I61" s="63">
        <f t="shared" si="15"/>
        <v>3</v>
      </c>
      <c r="J61" s="33" t="str">
        <f t="shared" ref="J61:K61" si="17">D61</f>
        <v>Sub-Total EPP</v>
      </c>
      <c r="K61" s="33">
        <f t="shared" si="17"/>
        <v>3</v>
      </c>
    </row>
    <row r="62" spans="1:11" ht="12.75" x14ac:dyDescent="0.2">
      <c r="A62" s="34"/>
      <c r="B62" s="34"/>
      <c r="C62" s="34"/>
      <c r="D62" s="34" t="s">
        <v>126</v>
      </c>
      <c r="E62" s="35">
        <f t="shared" ref="E62:I62" si="18">IF(E60=0, ,(E61/E60))</f>
        <v>0.5</v>
      </c>
      <c r="F62" s="35">
        <f t="shared" si="18"/>
        <v>0</v>
      </c>
      <c r="G62" s="35">
        <f t="shared" si="18"/>
        <v>0</v>
      </c>
      <c r="H62" s="35">
        <f t="shared" si="18"/>
        <v>0</v>
      </c>
      <c r="I62" s="36">
        <f t="shared" si="18"/>
        <v>0.5</v>
      </c>
      <c r="J62" s="33" t="str">
        <f t="shared" ref="J62:K62" si="19">D63</f>
        <v>Sub-Total Non EPP</v>
      </c>
      <c r="K62" s="33">
        <f t="shared" si="19"/>
        <v>3</v>
      </c>
    </row>
    <row r="63" spans="1:11" ht="12.75" x14ac:dyDescent="0.2">
      <c r="A63" s="37"/>
      <c r="B63" s="37"/>
      <c r="C63" s="37"/>
      <c r="D63" s="38" t="s">
        <v>127</v>
      </c>
      <c r="E63" s="40">
        <f t="shared" ref="E63:I63" si="20">E60-E61</f>
        <v>3</v>
      </c>
      <c r="F63" s="40">
        <f t="shared" si="20"/>
        <v>0</v>
      </c>
      <c r="G63" s="40">
        <f t="shared" si="20"/>
        <v>0</v>
      </c>
      <c r="H63" s="40">
        <f t="shared" si="20"/>
        <v>0</v>
      </c>
      <c r="I63" s="40">
        <f t="shared" si="20"/>
        <v>3</v>
      </c>
      <c r="J63" s="33"/>
    </row>
    <row r="64" spans="1:11" ht="12.75" x14ac:dyDescent="0.2">
      <c r="A64" s="76" t="s">
        <v>128</v>
      </c>
      <c r="B64" s="77"/>
      <c r="C64" s="77"/>
      <c r="D64" s="77"/>
      <c r="E64" s="11" t="s">
        <v>129</v>
      </c>
      <c r="F64" s="11" t="s">
        <v>130</v>
      </c>
      <c r="G64" s="11" t="s">
        <v>131</v>
      </c>
      <c r="H64" s="12" t="s">
        <v>132</v>
      </c>
    </row>
    <row r="65" spans="1:11" ht="12.75" x14ac:dyDescent="0.2">
      <c r="A65" s="72"/>
      <c r="B65" s="72"/>
      <c r="C65" s="72"/>
      <c r="D65" s="72"/>
      <c r="E65" s="13" t="s">
        <v>133</v>
      </c>
      <c r="F65" s="13" t="s">
        <v>134</v>
      </c>
      <c r="G65" s="14"/>
      <c r="H65" s="15"/>
    </row>
    <row r="66" spans="1:11" ht="12.75" x14ac:dyDescent="0.2">
      <c r="A66" s="16"/>
      <c r="B66" s="44" t="s">
        <v>135</v>
      </c>
      <c r="C66" s="70" t="s">
        <v>136</v>
      </c>
      <c r="D66" s="65"/>
      <c r="E66" s="19">
        <v>1</v>
      </c>
      <c r="F66" s="19">
        <v>0</v>
      </c>
      <c r="G66" s="19">
        <v>0</v>
      </c>
      <c r="H66" s="20">
        <v>0</v>
      </c>
    </row>
    <row r="67" spans="1:11" ht="12.75" x14ac:dyDescent="0.2">
      <c r="A67" s="26"/>
      <c r="B67" s="45" t="s">
        <v>137</v>
      </c>
      <c r="C67" s="64" t="s">
        <v>138</v>
      </c>
      <c r="D67" s="65"/>
      <c r="E67" s="29">
        <v>1</v>
      </c>
      <c r="F67" s="29">
        <v>0</v>
      </c>
      <c r="G67" s="29">
        <v>0</v>
      </c>
      <c r="H67" s="30">
        <v>0</v>
      </c>
    </row>
    <row r="68" spans="1:11" ht="12.75" x14ac:dyDescent="0.2">
      <c r="A68" s="21"/>
      <c r="B68" s="46" t="s">
        <v>139</v>
      </c>
      <c r="C68" s="78" t="s">
        <v>140</v>
      </c>
      <c r="D68" s="65"/>
      <c r="E68" s="24">
        <v>1</v>
      </c>
      <c r="F68" s="24">
        <v>0</v>
      </c>
      <c r="G68" s="24">
        <v>0</v>
      </c>
      <c r="H68" s="25">
        <v>0</v>
      </c>
    </row>
    <row r="69" spans="1:11" ht="12.75" x14ac:dyDescent="0.2">
      <c r="A69" s="31"/>
      <c r="B69" s="31"/>
      <c r="C69" s="31"/>
      <c r="D69" s="31" t="s">
        <v>141</v>
      </c>
      <c r="E69" s="32">
        <f t="shared" ref="E69:H69" si="21">SUM(E66:E67)</f>
        <v>2</v>
      </c>
      <c r="F69" s="32">
        <f t="shared" si="21"/>
        <v>0</v>
      </c>
      <c r="G69" s="32">
        <f t="shared" si="21"/>
        <v>0</v>
      </c>
      <c r="H69" s="32">
        <f t="shared" si="21"/>
        <v>0</v>
      </c>
      <c r="I69" s="62">
        <f>SUM(E69:H69)</f>
        <v>2</v>
      </c>
    </row>
    <row r="70" spans="1:11" ht="12.75" x14ac:dyDescent="0.2">
      <c r="A70" s="31"/>
      <c r="B70" s="31"/>
      <c r="C70" s="31"/>
      <c r="D70" s="31" t="s">
        <v>142</v>
      </c>
      <c r="E70" s="32">
        <f t="shared" ref="E70:H70" si="22">E67</f>
        <v>1</v>
      </c>
      <c r="F70" s="32">
        <f t="shared" si="22"/>
        <v>0</v>
      </c>
      <c r="G70" s="32">
        <f t="shared" si="22"/>
        <v>0</v>
      </c>
      <c r="H70" s="32">
        <f t="shared" si="22"/>
        <v>0</v>
      </c>
      <c r="I70" s="63">
        <f>SUM(E70:H70)</f>
        <v>1</v>
      </c>
      <c r="J70" s="33" t="str">
        <f t="shared" ref="J70:K70" si="23">D70</f>
        <v>Sub-Total EPP</v>
      </c>
      <c r="K70" s="33">
        <f t="shared" si="23"/>
        <v>1</v>
      </c>
    </row>
    <row r="71" spans="1:11" ht="12.75" x14ac:dyDescent="0.2">
      <c r="A71" s="34"/>
      <c r="B71" s="34"/>
      <c r="C71" s="34"/>
      <c r="D71" s="34" t="s">
        <v>143</v>
      </c>
      <c r="E71" s="35">
        <f t="shared" ref="E71:I71" si="24">IF(E69=0, ,(E70/E69))</f>
        <v>0.5</v>
      </c>
      <c r="F71" s="35">
        <f t="shared" si="24"/>
        <v>0</v>
      </c>
      <c r="G71" s="35">
        <f t="shared" si="24"/>
        <v>0</v>
      </c>
      <c r="H71" s="35">
        <f t="shared" si="24"/>
        <v>0</v>
      </c>
      <c r="I71" s="36">
        <f t="shared" si="24"/>
        <v>0.5</v>
      </c>
      <c r="J71" s="33" t="str">
        <f t="shared" ref="J71:K71" si="25">D72</f>
        <v>Sub-Total Non EPP</v>
      </c>
      <c r="K71" s="33">
        <f t="shared" si="25"/>
        <v>1</v>
      </c>
    </row>
    <row r="72" spans="1:11" ht="12.75" x14ac:dyDescent="0.2">
      <c r="D72" s="38" t="s">
        <v>144</v>
      </c>
      <c r="E72" s="33">
        <f t="shared" ref="E72:I72" si="26">E69-E70</f>
        <v>1</v>
      </c>
      <c r="F72" s="33">
        <f t="shared" si="26"/>
        <v>0</v>
      </c>
      <c r="G72" s="33">
        <f t="shared" si="26"/>
        <v>0</v>
      </c>
      <c r="H72" s="33">
        <f t="shared" si="26"/>
        <v>0</v>
      </c>
      <c r="I72" s="33">
        <f t="shared" si="26"/>
        <v>1</v>
      </c>
    </row>
    <row r="73" spans="1:11" ht="12.75" x14ac:dyDescent="0.2">
      <c r="A73" s="76" t="s">
        <v>145</v>
      </c>
      <c r="B73" s="77"/>
      <c r="C73" s="77"/>
      <c r="D73" s="77"/>
      <c r="E73" s="11" t="s">
        <v>146</v>
      </c>
      <c r="F73" s="11" t="s">
        <v>147</v>
      </c>
      <c r="G73" s="11" t="s">
        <v>148</v>
      </c>
      <c r="H73" s="12" t="s">
        <v>149</v>
      </c>
    </row>
    <row r="74" spans="1:11" ht="12.75" x14ac:dyDescent="0.2">
      <c r="A74" s="72"/>
      <c r="B74" s="72"/>
      <c r="C74" s="72"/>
      <c r="D74" s="72"/>
      <c r="E74" s="13"/>
      <c r="F74" s="13"/>
      <c r="G74" s="14"/>
      <c r="H74" s="15"/>
    </row>
    <row r="75" spans="1:11" ht="12.75" x14ac:dyDescent="0.2">
      <c r="A75" s="16"/>
      <c r="B75" s="18"/>
      <c r="C75" s="47" t="s">
        <v>150</v>
      </c>
      <c r="D75" s="18"/>
      <c r="E75" s="19">
        <v>1</v>
      </c>
      <c r="F75" s="19">
        <v>0</v>
      </c>
      <c r="G75" s="19">
        <v>0</v>
      </c>
      <c r="H75" s="20">
        <v>0</v>
      </c>
    </row>
    <row r="76" spans="1:11" ht="12.75" x14ac:dyDescent="0.2">
      <c r="A76" s="26"/>
      <c r="B76" s="28"/>
      <c r="C76" s="48" t="s">
        <v>151</v>
      </c>
      <c r="D76" s="28"/>
      <c r="E76" s="29">
        <v>1</v>
      </c>
      <c r="F76" s="29">
        <v>0</v>
      </c>
      <c r="G76" s="29">
        <v>0</v>
      </c>
      <c r="H76" s="30">
        <v>0</v>
      </c>
    </row>
    <row r="77" spans="1:11" ht="12.75" x14ac:dyDescent="0.2">
      <c r="A77" s="16"/>
      <c r="B77" s="18"/>
      <c r="C77" s="47" t="s">
        <v>152</v>
      </c>
      <c r="D77" s="18"/>
      <c r="E77" s="19">
        <v>1</v>
      </c>
      <c r="F77" s="19">
        <v>0</v>
      </c>
      <c r="G77" s="19">
        <v>0</v>
      </c>
      <c r="H77" s="20">
        <v>0</v>
      </c>
    </row>
    <row r="78" spans="1:11" ht="12.75" x14ac:dyDescent="0.2">
      <c r="A78" s="49"/>
      <c r="B78" s="28"/>
      <c r="C78" s="48" t="s">
        <v>153</v>
      </c>
      <c r="D78" s="28"/>
      <c r="E78" s="29">
        <v>1</v>
      </c>
      <c r="F78" s="29">
        <v>0</v>
      </c>
      <c r="G78" s="29">
        <v>0</v>
      </c>
      <c r="H78" s="30">
        <v>0</v>
      </c>
    </row>
    <row r="79" spans="1:11" ht="12.75" x14ac:dyDescent="0.2">
      <c r="A79" s="37"/>
      <c r="B79" s="18"/>
      <c r="C79" s="47" t="s">
        <v>154</v>
      </c>
      <c r="D79" s="18"/>
      <c r="E79" s="19">
        <v>1</v>
      </c>
      <c r="F79" s="19">
        <v>0</v>
      </c>
      <c r="G79" s="19">
        <v>0</v>
      </c>
      <c r="H79" s="20">
        <v>0</v>
      </c>
    </row>
    <row r="80" spans="1:11" ht="12.75" x14ac:dyDescent="0.2">
      <c r="A80" s="49"/>
      <c r="B80" s="28"/>
      <c r="C80" s="48" t="s">
        <v>155</v>
      </c>
      <c r="D80" s="28"/>
      <c r="E80" s="29">
        <v>1</v>
      </c>
      <c r="F80" s="29">
        <v>0</v>
      </c>
      <c r="G80" s="29">
        <v>0</v>
      </c>
      <c r="H80" s="30">
        <v>0</v>
      </c>
    </row>
    <row r="81" spans="1:11" ht="12.75" x14ac:dyDescent="0.2">
      <c r="A81" s="31"/>
      <c r="B81" s="31"/>
      <c r="C81" s="31"/>
      <c r="D81" s="31" t="s">
        <v>156</v>
      </c>
      <c r="E81" s="32">
        <f t="shared" ref="E81:H81" si="27">SUM(E75:E80)</f>
        <v>6</v>
      </c>
      <c r="F81" s="32">
        <f t="shared" si="27"/>
        <v>0</v>
      </c>
      <c r="G81" s="32">
        <f t="shared" si="27"/>
        <v>0</v>
      </c>
      <c r="H81" s="32">
        <f t="shared" si="27"/>
        <v>0</v>
      </c>
      <c r="I81" s="62">
        <f>SUM(E81:H81)</f>
        <v>6</v>
      </c>
    </row>
    <row r="82" spans="1:11" ht="12.75" x14ac:dyDescent="0.2">
      <c r="A82" s="31"/>
      <c r="B82" s="31"/>
      <c r="C82" s="31"/>
      <c r="D82" s="31" t="s">
        <v>157</v>
      </c>
      <c r="E82" s="32">
        <f t="shared" ref="E82:H82" si="28">SUM(E76,E78,E80)</f>
        <v>3</v>
      </c>
      <c r="F82" s="32">
        <f t="shared" si="28"/>
        <v>0</v>
      </c>
      <c r="G82" s="32">
        <f t="shared" si="28"/>
        <v>0</v>
      </c>
      <c r="H82" s="32">
        <f t="shared" si="28"/>
        <v>0</v>
      </c>
      <c r="I82" s="63">
        <f>SUM(E82:H82)</f>
        <v>3</v>
      </c>
      <c r="J82" s="58" t="str">
        <f t="shared" ref="J82:K82" si="29">D82</f>
        <v>Sub-Total EPP</v>
      </c>
      <c r="K82" s="58">
        <f t="shared" si="29"/>
        <v>3</v>
      </c>
    </row>
    <row r="83" spans="1:11" ht="12.75" x14ac:dyDescent="0.2">
      <c r="A83" s="34"/>
      <c r="B83" s="34"/>
      <c r="C83" s="34"/>
      <c r="D83" s="34" t="s">
        <v>158</v>
      </c>
      <c r="E83" s="35">
        <f t="shared" ref="E83:I83" si="30">IF(E81=0, ,(E82/E81))</f>
        <v>0.5</v>
      </c>
      <c r="F83" s="35">
        <f t="shared" si="30"/>
        <v>0</v>
      </c>
      <c r="G83" s="35">
        <f t="shared" si="30"/>
        <v>0</v>
      </c>
      <c r="H83" s="35">
        <f t="shared" si="30"/>
        <v>0</v>
      </c>
      <c r="I83" s="36">
        <f t="shared" si="30"/>
        <v>0.5</v>
      </c>
      <c r="J83" s="58" t="str">
        <f t="shared" ref="J83:K83" si="31">D84</f>
        <v>Sub-Total Non EPP</v>
      </c>
      <c r="K83" s="58">
        <f t="shared" si="31"/>
        <v>3</v>
      </c>
    </row>
    <row r="84" spans="1:11" ht="12.75" x14ac:dyDescent="0.2">
      <c r="D84" s="38" t="s">
        <v>159</v>
      </c>
      <c r="E84" s="33">
        <f t="shared" ref="E84:I84" si="32">E81-E82</f>
        <v>3</v>
      </c>
      <c r="F84" s="33">
        <f t="shared" si="32"/>
        <v>0</v>
      </c>
      <c r="G84" s="33">
        <f t="shared" si="32"/>
        <v>0</v>
      </c>
      <c r="H84" s="33">
        <f t="shared" si="32"/>
        <v>0</v>
      </c>
      <c r="I84" s="33">
        <f t="shared" si="32"/>
        <v>3</v>
      </c>
      <c r="J84" s="33"/>
    </row>
    <row r="85" spans="1:11" ht="12.75" x14ac:dyDescent="0.2">
      <c r="D85" s="50" t="s">
        <v>160</v>
      </c>
      <c r="E85" s="59">
        <f>SUM(I32,I47,I60,I69,I81)</f>
        <v>43</v>
      </c>
    </row>
    <row r="86" spans="1:11" ht="12.75" x14ac:dyDescent="0.2">
      <c r="D86" s="51" t="s">
        <v>161</v>
      </c>
      <c r="E86" s="60">
        <f>SUM(I33,I48,I61,I70,I82)</f>
        <v>22</v>
      </c>
    </row>
    <row r="87" spans="1:11" ht="12.75" x14ac:dyDescent="0.2">
      <c r="D87" s="52" t="s">
        <v>162</v>
      </c>
      <c r="E87" s="61">
        <f>E85-E86</f>
        <v>21</v>
      </c>
    </row>
    <row r="88" spans="1:11" ht="12.75" x14ac:dyDescent="0.2">
      <c r="G88" s="53" t="s">
        <v>163</v>
      </c>
    </row>
    <row r="89" spans="1:11" ht="12.75" x14ac:dyDescent="0.2">
      <c r="G89" s="54" t="s">
        <v>164</v>
      </c>
      <c r="H89" s="55"/>
    </row>
    <row r="92" spans="1:11" ht="12.75" x14ac:dyDescent="0.2">
      <c r="G92" s="56" t="s">
        <v>165</v>
      </c>
      <c r="H92" s="57" t="s">
        <v>166</v>
      </c>
    </row>
    <row r="93" spans="1:11" ht="12.75" x14ac:dyDescent="0.2">
      <c r="G93" s="56" t="s">
        <v>167</v>
      </c>
      <c r="H93" s="57" t="s">
        <v>168</v>
      </c>
    </row>
    <row r="94" spans="1:11" ht="12.75" x14ac:dyDescent="0.2">
      <c r="G94" s="56" t="s">
        <v>169</v>
      </c>
      <c r="H94" s="57" t="s">
        <v>170</v>
      </c>
    </row>
    <row r="95" spans="1:11" ht="12.75" x14ac:dyDescent="0.2">
      <c r="G95" s="56" t="s">
        <v>171</v>
      </c>
      <c r="H95" s="57" t="s">
        <v>172</v>
      </c>
    </row>
    <row r="96" spans="1:11" ht="12.75" x14ac:dyDescent="0.2">
      <c r="G96" s="56" t="s">
        <v>173</v>
      </c>
      <c r="H96" s="57" t="s">
        <v>174</v>
      </c>
    </row>
    <row r="97" spans="7:8" ht="12.75" x14ac:dyDescent="0.2">
      <c r="G97" s="56" t="s">
        <v>175</v>
      </c>
      <c r="H97" s="57" t="s">
        <v>176</v>
      </c>
    </row>
    <row r="98" spans="7:8" ht="12.75" x14ac:dyDescent="0.2">
      <c r="G98" s="56" t="s">
        <v>177</v>
      </c>
      <c r="H98" s="57" t="s">
        <v>178</v>
      </c>
    </row>
    <row r="99" spans="7:8" ht="12.75" x14ac:dyDescent="0.2">
      <c r="G99" s="56" t="s">
        <v>179</v>
      </c>
      <c r="H99" s="57" t="s">
        <v>180</v>
      </c>
    </row>
    <row r="100" spans="7:8" ht="12.75" x14ac:dyDescent="0.2">
      <c r="G100" s="56" t="s">
        <v>181</v>
      </c>
      <c r="H100" s="57" t="s">
        <v>182</v>
      </c>
    </row>
    <row r="101" spans="7:8" ht="12.75" x14ac:dyDescent="0.2">
      <c r="G101" s="56" t="s">
        <v>183</v>
      </c>
      <c r="H101" s="57" t="s">
        <v>184</v>
      </c>
    </row>
    <row r="102" spans="7:8" ht="12.75" x14ac:dyDescent="0.2">
      <c r="G102" s="56" t="s">
        <v>185</v>
      </c>
      <c r="H102" s="57" t="s">
        <v>186</v>
      </c>
    </row>
    <row r="103" spans="7:8" ht="12.75" x14ac:dyDescent="0.2">
      <c r="G103" s="56" t="s">
        <v>187</v>
      </c>
      <c r="H103" s="57" t="s">
        <v>188</v>
      </c>
    </row>
    <row r="104" spans="7:8" ht="12.75" x14ac:dyDescent="0.2">
      <c r="G104" s="56" t="s">
        <v>189</v>
      </c>
      <c r="H104" s="57" t="s">
        <v>190</v>
      </c>
    </row>
    <row r="105" spans="7:8" ht="12.75" x14ac:dyDescent="0.2">
      <c r="G105" s="56" t="s">
        <v>191</v>
      </c>
      <c r="H105" s="57" t="s">
        <v>192</v>
      </c>
    </row>
    <row r="106" spans="7:8" ht="12.75" x14ac:dyDescent="0.2">
      <c r="G106" s="56" t="s">
        <v>193</v>
      </c>
      <c r="H106" s="57" t="s">
        <v>194</v>
      </c>
    </row>
    <row r="107" spans="7:8" ht="12.75" x14ac:dyDescent="0.2">
      <c r="G107" s="56" t="s">
        <v>195</v>
      </c>
      <c r="H107" s="57" t="s">
        <v>196</v>
      </c>
    </row>
    <row r="108" spans="7:8" ht="12.75" x14ac:dyDescent="0.2">
      <c r="G108" s="56" t="s">
        <v>197</v>
      </c>
      <c r="H108" s="57" t="s">
        <v>198</v>
      </c>
    </row>
    <row r="109" spans="7:8" ht="12.75" x14ac:dyDescent="0.2">
      <c r="G109" s="56" t="s">
        <v>199</v>
      </c>
      <c r="H109" s="57" t="s">
        <v>200</v>
      </c>
    </row>
    <row r="110" spans="7:8" ht="12.75" x14ac:dyDescent="0.2">
      <c r="G110" s="56" t="s">
        <v>201</v>
      </c>
      <c r="H110" s="57" t="s">
        <v>202</v>
      </c>
    </row>
    <row r="111" spans="7:8" ht="12.75" x14ac:dyDescent="0.2">
      <c r="G111" s="56" t="s">
        <v>203</v>
      </c>
      <c r="H111" s="57" t="s">
        <v>204</v>
      </c>
    </row>
  </sheetData>
  <mergeCells count="30">
    <mergeCell ref="C68:D68"/>
    <mergeCell ref="C44:D44"/>
    <mergeCell ref="C55:D55"/>
    <mergeCell ref="C56:D56"/>
    <mergeCell ref="C67:D67"/>
    <mergeCell ref="C66:D66"/>
    <mergeCell ref="A1:H1"/>
    <mergeCell ref="B2:C2"/>
    <mergeCell ref="B3:C3"/>
    <mergeCell ref="A73:D74"/>
    <mergeCell ref="A64:D65"/>
    <mergeCell ref="C39:D39"/>
    <mergeCell ref="A36:D37"/>
    <mergeCell ref="C59:D59"/>
    <mergeCell ref="A51:D52"/>
    <mergeCell ref="C58:D58"/>
    <mergeCell ref="C53:D53"/>
    <mergeCell ref="C54:D54"/>
    <mergeCell ref="C57:D57"/>
    <mergeCell ref="C45:D45"/>
    <mergeCell ref="C46:D46"/>
    <mergeCell ref="C41:D41"/>
    <mergeCell ref="C42:D42"/>
    <mergeCell ref="C43:D43"/>
    <mergeCell ref="E2:F2"/>
    <mergeCell ref="E3:F3"/>
    <mergeCell ref="C4:D4"/>
    <mergeCell ref="A5:D6"/>
    <mergeCell ref="C38:D38"/>
    <mergeCell ref="C40:D40"/>
  </mergeCells>
  <conditionalFormatting sqref="E34:I34">
    <cfRule type="containsBlanks" dxfId="1" priority="1"/>
  </conditionalFormatting>
  <conditionalFormatting sqref="A1:H1">
    <cfRule type="expression" dxfId="0" priority="2"/>
  </conditionalFormatting>
  <dataValidations disablePrompts="1" count="3">
    <dataValidation type="list" showInputMessage="1" sqref="B2">
      <formula1>$H$92:$H$111</formula1>
    </dataValidation>
    <dataValidation type="list" showInputMessage="1" sqref="B3">
      <formula1>$G$92:$G$111</formula1>
    </dataValidation>
    <dataValidation type="list" showInputMessage="1" prompt="Click and select your name to sign this report." sqref="H89">
      <formula1>$E$2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2578125" defaultRowHeight="15.75" customHeight="1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D0D083E7FAB04AB299AC84F5788571" ma:contentTypeVersion="5" ma:contentTypeDescription="Create a new document." ma:contentTypeScope="" ma:versionID="0153e3e9e2cf96d6ebd45bbf1b60731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5ddc1de1aca1ad025dda75787f52e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F603D3-87ED-4718-9E4B-5EE6CD678B21}"/>
</file>

<file path=customXml/itemProps2.xml><?xml version="1.0" encoding="utf-8"?>
<ds:datastoreItem xmlns:ds="http://schemas.openxmlformats.org/officeDocument/2006/customXml" ds:itemID="{4B1E0828-24A3-4416-96D9-A1264112C6BB}"/>
</file>

<file path=customXml/itemProps3.xml><?xml version="1.0" encoding="utf-8"?>
<ds:datastoreItem xmlns:ds="http://schemas.openxmlformats.org/officeDocument/2006/customXml" ds:itemID="{193A677D-8761-4E29-AEAA-C726B682DC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EPP Spend Report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Anne Jackson</dc:creator>
  <cp:lastModifiedBy>James R. Ley</cp:lastModifiedBy>
  <dcterms:created xsi:type="dcterms:W3CDTF">2014-10-30T17:32:49Z</dcterms:created>
  <dcterms:modified xsi:type="dcterms:W3CDTF">2014-11-07T19:22:07Z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0x01010035D0D083E7FAB04AB299AC84F5788571</vt:lpwstr>
  </property>
</Properties>
</file>